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190" windowWidth="11325" windowHeight="4170"/>
  </bookViews>
  <sheets>
    <sheet name="Zone 5" sheetId="19" r:id="rId1"/>
  </sheets>
  <definedNames>
    <definedName name="_xlnm.Print_Area" localSheetId="0">'Zone 5'!$A$1:$N$118</definedName>
  </definedNames>
  <calcPr calcId="145621"/>
</workbook>
</file>

<file path=xl/calcChain.xml><?xml version="1.0" encoding="utf-8"?>
<calcChain xmlns="http://schemas.openxmlformats.org/spreadsheetml/2006/main">
  <c r="L109" i="19"/>
  <c r="M109" s="1"/>
  <c r="N109" s="1"/>
  <c r="M107"/>
  <c r="N107" s="1"/>
  <c r="L107"/>
  <c r="L104"/>
  <c r="M104" s="1"/>
  <c r="N104" s="1"/>
  <c r="L102"/>
  <c r="M102" s="1"/>
  <c r="N102" s="1"/>
  <c r="N100"/>
  <c r="L100"/>
  <c r="M100" s="1"/>
  <c r="L98"/>
  <c r="M98" s="1"/>
  <c r="N98" s="1"/>
  <c r="L96"/>
  <c r="M96" s="1"/>
  <c r="N96" s="1"/>
  <c r="L95"/>
  <c r="M95" s="1"/>
  <c r="N95" s="1"/>
  <c r="L94"/>
  <c r="M94" s="1"/>
  <c r="N94" s="1"/>
  <c r="N93"/>
  <c r="M93"/>
  <c r="L93"/>
  <c r="L92"/>
  <c r="M92" s="1"/>
  <c r="N92" s="1"/>
  <c r="L91"/>
  <c r="M91" s="1"/>
  <c r="N91" s="1"/>
  <c r="L90"/>
  <c r="M90" s="1"/>
  <c r="N90" s="1"/>
  <c r="L88"/>
  <c r="M88" s="1"/>
  <c r="N88" s="1"/>
  <c r="L86"/>
  <c r="M86" s="1"/>
  <c r="N86" s="1"/>
  <c r="L85"/>
  <c r="M85" s="1"/>
  <c r="N85" s="1"/>
  <c r="L84"/>
  <c r="M84" s="1"/>
  <c r="N84" s="1"/>
  <c r="M83"/>
  <c r="N83" s="1"/>
  <c r="L83"/>
  <c r="L80"/>
  <c r="M80" s="1"/>
  <c r="N80" s="1"/>
  <c r="L79"/>
  <c r="M79" s="1"/>
  <c r="N79" s="1"/>
  <c r="L77"/>
  <c r="M77" s="1"/>
  <c r="N77" s="1"/>
  <c r="L76"/>
  <c r="M76" s="1"/>
  <c r="N76" s="1"/>
  <c r="M74"/>
  <c r="N74" s="1"/>
  <c r="L74"/>
  <c r="L73"/>
  <c r="M73" s="1"/>
  <c r="N73" s="1"/>
  <c r="L72"/>
  <c r="M72" s="1"/>
  <c r="N72" s="1"/>
  <c r="M71"/>
  <c r="N71" s="1"/>
  <c r="L71"/>
  <c r="L70"/>
  <c r="M70" s="1"/>
  <c r="N70" s="1"/>
  <c r="M69"/>
  <c r="N69" s="1"/>
  <c r="L69"/>
  <c r="L68"/>
  <c r="M68" s="1"/>
  <c r="N68" s="1"/>
  <c r="L66"/>
  <c r="M66" s="1"/>
  <c r="N66" s="1"/>
  <c r="L65"/>
  <c r="M65" s="1"/>
  <c r="N65" s="1"/>
  <c r="L64"/>
  <c r="M64" s="1"/>
  <c r="N64" s="1"/>
  <c r="L63"/>
  <c r="M63" s="1"/>
  <c r="N63" s="1"/>
  <c r="M61"/>
  <c r="N61" s="1"/>
  <c r="L61"/>
  <c r="L60"/>
  <c r="M60" s="1"/>
  <c r="N60" s="1"/>
  <c r="L59"/>
  <c r="M59" s="1"/>
  <c r="N59" s="1"/>
  <c r="N58"/>
  <c r="L58"/>
  <c r="M58" s="1"/>
  <c r="L57"/>
  <c r="M57" s="1"/>
  <c r="N57" s="1"/>
  <c r="L56"/>
  <c r="M56" s="1"/>
  <c r="N56" s="1"/>
  <c r="L55"/>
  <c r="M55" s="1"/>
  <c r="N55" s="1"/>
  <c r="L54"/>
  <c r="M54" s="1"/>
  <c r="N54" s="1"/>
  <c r="N53"/>
  <c r="M53"/>
  <c r="L53"/>
  <c r="L52"/>
  <c r="M52" s="1"/>
  <c r="N52" s="1"/>
  <c r="L50"/>
  <c r="M50" s="1"/>
  <c r="N50" s="1"/>
  <c r="L48"/>
  <c r="M48" s="1"/>
  <c r="N48" s="1"/>
  <c r="L47"/>
  <c r="M47" s="1"/>
  <c r="N47" s="1"/>
  <c r="L45"/>
  <c r="M45" s="1"/>
  <c r="N45" s="1"/>
  <c r="L44"/>
  <c r="M44" s="1"/>
  <c r="N44" s="1"/>
  <c r="L43"/>
  <c r="M43" s="1"/>
  <c r="N43" s="1"/>
  <c r="M42"/>
  <c r="N42" s="1"/>
  <c r="L42"/>
  <c r="L41"/>
  <c r="M41" s="1"/>
  <c r="N41" s="1"/>
  <c r="L40"/>
  <c r="M40" s="1"/>
  <c r="N40" s="1"/>
  <c r="L38"/>
  <c r="M38" s="1"/>
  <c r="N38" s="1"/>
  <c r="L35"/>
  <c r="M35" s="1"/>
  <c r="N35" s="1"/>
  <c r="M32"/>
  <c r="N32" s="1"/>
  <c r="L32"/>
  <c r="L31"/>
  <c r="M31" s="1"/>
  <c r="N31" s="1"/>
  <c r="L30"/>
  <c r="M30" s="1"/>
  <c r="N30" s="1"/>
  <c r="M27"/>
  <c r="N27" s="1"/>
  <c r="L27"/>
  <c r="L24"/>
  <c r="M24" s="1"/>
  <c r="N24" s="1"/>
  <c r="M23"/>
  <c r="N23" s="1"/>
  <c r="L23"/>
  <c r="L22"/>
  <c r="M22" s="1"/>
  <c r="N22" s="1"/>
  <c r="L21"/>
  <c r="M21" s="1"/>
  <c r="N21" s="1"/>
  <c r="L20"/>
  <c r="M20" s="1"/>
  <c r="N20" s="1"/>
  <c r="L19"/>
  <c r="M19" s="1"/>
  <c r="N19" s="1"/>
  <c r="L17"/>
  <c r="M17" s="1"/>
  <c r="N17" s="1"/>
  <c r="M16"/>
  <c r="N16" s="1"/>
  <c r="L16"/>
  <c r="L15"/>
  <c r="M15" s="1"/>
  <c r="N15" s="1"/>
  <c r="L14"/>
  <c r="L111" s="1"/>
  <c r="N13"/>
  <c r="L13"/>
  <c r="M13" s="1"/>
  <c r="M14" l="1"/>
  <c r="N14" s="1"/>
  <c r="N111" s="1"/>
  <c r="M111"/>
</calcChain>
</file>

<file path=xl/comments1.xml><?xml version="1.0" encoding="utf-8"?>
<comments xmlns="http://schemas.openxmlformats.org/spreadsheetml/2006/main">
  <authors>
    <author>Dan Southard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The portion cost represents the use of donated cheese 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3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Products meets 2/2 OR 1.50 M/MA 2G and 1/8 cup Legume OR 1.50 M/MA 2 G  1/8 cup other</t>
        </r>
      </text>
    </comment>
    <comment ref="B72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Products meets 2/2 OR 1.50 M/MA 2G and 1/8 cup Legume OR 1.50 M/MA 2 G  1/8 cup other</t>
        </r>
      </text>
    </comment>
    <comment ref="B73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74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 Ever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Dan Southard:</t>
        </r>
        <r>
          <rPr>
            <sz val="9"/>
            <color indexed="81"/>
            <rFont val="Tahoma"/>
            <family val="2"/>
          </rPr>
          <t xml:space="preserve">
All Natural Chicken, No antibiotics Added</t>
        </r>
      </text>
    </comment>
  </commentList>
</comments>
</file>

<file path=xl/sharedStrings.xml><?xml version="1.0" encoding="utf-8"?>
<sst xmlns="http://schemas.openxmlformats.org/spreadsheetml/2006/main" count="213" uniqueCount="135">
  <si>
    <t>Case</t>
  </si>
  <si>
    <t xml:space="preserve">LOS CABOS BRAND - ENCHILADAS - CN BULK PACKED  </t>
  </si>
  <si>
    <t xml:space="preserve">LOS CABOS BRAND - BREAKFAST QUESADILLA CN IW PREPRINTED OVENABLE FILM </t>
  </si>
  <si>
    <t xml:space="preserve">LOS CABOS BRAND - BURRITOS - CN BULK PACKED </t>
  </si>
  <si>
    <t xml:space="preserve">LOS CABOS BRAND - BURRITOS CN IW PREPRINTED OVENABLE FILM </t>
  </si>
  <si>
    <t>CABO PRIMO BRAND - QUESADILLA - CN IW PREPRINTED OVENABLE FILM</t>
  </si>
  <si>
    <t>CABO PRIMO BRAND - BURRITOS - CN IW PREPRINTED OVENABLE FILM</t>
  </si>
  <si>
    <t>SCRATCH COOKED LOOK NO SOY IN FILLING WHOLE BEANS</t>
  </si>
  <si>
    <t>BEAN, CHEDDAR CHEESE 2/2</t>
  </si>
  <si>
    <t>MACHO CHILI BEEF &amp; CHD CHS 2/2</t>
  </si>
  <si>
    <t xml:space="preserve">LOS CABOS BRAND - WRAPS CN IW PREPRINTED OVENABLE FILM </t>
  </si>
  <si>
    <t xml:space="preserve">LOS CABOS BRAND - WRAPS BREAKFAST CN BULK PACKED </t>
  </si>
  <si>
    <t>CABO PRIMO BRAND - QUESADILLA - CN BULK PACKED</t>
  </si>
  <si>
    <t>CABO PRIMO BRAND - BURRITOS - CN BULK PACKED</t>
  </si>
  <si>
    <t xml:space="preserve">LOS CABOS BRAND - BURRITOS CN IW CONTINOUS PRINT OVENABLE FILM </t>
  </si>
  <si>
    <t xml:space="preserve">SCRATCH COOKED LOOK NO SOY IN FILLING </t>
  </si>
  <si>
    <t>EN FUEGO BEAN &amp; CHEESE BURRITO</t>
  </si>
  <si>
    <t>BREAKFAST</t>
  </si>
  <si>
    <t xml:space="preserve">CABO PRIMO BRAND - BURRITOS - CN IW FOIL OVENABLE </t>
  </si>
  <si>
    <t xml:space="preserve">CABO REAL BRAND - BURRITOS CN IW CLEAR OVENABLE FILM </t>
  </si>
  <si>
    <t xml:space="preserve">CABO REAL BRAND - BURRITOS - CN BULK PACKED </t>
  </si>
  <si>
    <t>CABO REAL BRAND - BURRITOS - CN Individually Wrapped</t>
  </si>
  <si>
    <t xml:space="preserve">CABO REAL BRAND - ENCHILADAS - CN BULK PACKED  </t>
  </si>
  <si>
    <t>Los Cabos Mexican Foods</t>
  </si>
  <si>
    <t>Serving</t>
  </si>
  <si>
    <t>Number of lbs. of DF Chd Chs to Produce 1 finished case</t>
  </si>
  <si>
    <t>Value</t>
  </si>
  <si>
    <t>NOI Approx Price Ea. without Distributor mark Up</t>
  </si>
  <si>
    <t>Portions Served</t>
  </si>
  <si>
    <t>Total Menus Per Year</t>
  </si>
  <si>
    <t>Cases Needed</t>
  </si>
  <si>
    <t>Total lbs. DF Required CHD CHS</t>
  </si>
  <si>
    <t>Total Entitlement Dollars CHD CHS</t>
  </si>
  <si>
    <t>Stock</t>
  </si>
  <si>
    <t>Net</t>
  </si>
  <si>
    <t xml:space="preserve">Meal </t>
  </si>
  <si>
    <t>Per lb.</t>
  </si>
  <si>
    <t>Code</t>
  </si>
  <si>
    <t>Product Description</t>
  </si>
  <si>
    <t>Components</t>
  </si>
  <si>
    <t>DF CHS</t>
  </si>
  <si>
    <t>Size</t>
  </si>
  <si>
    <t>Pack</t>
  </si>
  <si>
    <t>Weight</t>
  </si>
  <si>
    <t>M/MA &amp; OZ Eqv Grains</t>
  </si>
  <si>
    <t>Ounces</t>
  </si>
  <si>
    <t>2/2</t>
  </si>
  <si>
    <t>1.50/1.50</t>
  </si>
  <si>
    <t>1/1.75</t>
  </si>
  <si>
    <t>1.1.25</t>
  </si>
  <si>
    <t>.50/1</t>
  </si>
  <si>
    <t>1/1</t>
  </si>
  <si>
    <t>.75/1</t>
  </si>
  <si>
    <t>.75/1.5</t>
  </si>
  <si>
    <t>2/2.25</t>
  </si>
  <si>
    <t>1.25/1.50</t>
  </si>
  <si>
    <t>1/1.5</t>
  </si>
  <si>
    <t>1.25/2</t>
  </si>
  <si>
    <t>Broker</t>
  </si>
  <si>
    <t>Phone</t>
  </si>
  <si>
    <t>Fax</t>
  </si>
  <si>
    <t>Contact</t>
  </si>
  <si>
    <t>Email</t>
  </si>
  <si>
    <t>Totals</t>
  </si>
  <si>
    <t>Total Entitlement Dollars</t>
  </si>
  <si>
    <t>School District</t>
  </si>
  <si>
    <t>Address</t>
  </si>
  <si>
    <t>Sign above this line</t>
  </si>
  <si>
    <t xml:space="preserve">BEAN, CHEESE de CHILE RELLENO </t>
  </si>
  <si>
    <t xml:space="preserve">BEAN, CHEDDAR CHEESE, GREEN CHILI </t>
  </si>
  <si>
    <t xml:space="preserve">NAE CHICKEN, CHEDDAR CHEESE </t>
  </si>
  <si>
    <t xml:space="preserve">BEEF, AMERICAN CHEESE TACO SNACK YFT </t>
  </si>
  <si>
    <t xml:space="preserve">BEAN, CHEDDAR CHEESE </t>
  </si>
  <si>
    <t xml:space="preserve">BEAN, CHEDDAR CHS  </t>
  </si>
  <si>
    <t xml:space="preserve">BEAN, CHEDDAR CHS, GREEN CHILI </t>
  </si>
  <si>
    <t xml:space="preserve">BEAN,  REDUCED FAT AMERICAN CHEESE </t>
  </si>
  <si>
    <t xml:space="preserve">BEAN, BEEF, CHD CHEESE </t>
  </si>
  <si>
    <t>BEAN, CHEDDAR CHEESE</t>
  </si>
  <si>
    <t xml:space="preserve">BEAN, CHEDDAR CHS w/o TVP </t>
  </si>
  <si>
    <t xml:space="preserve">BEEF CHEESE TACO SNACK </t>
  </si>
  <si>
    <t xml:space="preserve">CHEESE ,EGG, GREEN CHILI </t>
  </si>
  <si>
    <t xml:space="preserve">CHEESE, EGG, GREEN CHILI </t>
  </si>
  <si>
    <t>3 CHEESE, CHEDDAR, JACK, MOTZ 6"   2/40 ct</t>
  </si>
  <si>
    <t xml:space="preserve">REDUCED FAT CHEDDAR CHEESE 5"  </t>
  </si>
  <si>
    <t xml:space="preserve">REDUCED FAT CHEDDAR CHEESE 6" </t>
  </si>
  <si>
    <t xml:space="preserve">REDUCED FAT MONTEREY JACK 6" </t>
  </si>
  <si>
    <t xml:space="preserve">PEPPER JACK 6" </t>
  </si>
  <si>
    <t xml:space="preserve">FOUR CHEESE RF CHD, RF MJ, MOTZ, AMR  6" </t>
  </si>
  <si>
    <t xml:space="preserve">NAE CHICKEN, CHEESE 6" </t>
  </si>
  <si>
    <t>NAE CHICKEN &amp; TWO CHEESE MOTZ, CHD  2/36 ct</t>
  </si>
  <si>
    <t xml:space="preserve">NAE BAJA STYLE CHICKEN, CHEESE </t>
  </si>
  <si>
    <t xml:space="preserve">BEAN, BEEF, CHD CHEESE, SALSA  </t>
  </si>
  <si>
    <t xml:space="preserve">ULTRA BEAN, CHEDDAR CHEESE </t>
  </si>
  <si>
    <t xml:space="preserve">XTREME BEAN, CHEDDAR CHEESE </t>
  </si>
  <si>
    <t>SOUTHWESTERN STYLE BLACK BEAN, CHEESE</t>
  </si>
  <si>
    <t>SHREDDED BEEF &amp; CHEESE GREEN CHILI YFT</t>
  </si>
  <si>
    <t xml:space="preserve">SHREDDED BEEF, CHEESE, CHILE COLORADO </t>
  </si>
  <si>
    <t xml:space="preserve">PORK CARNITAS, CHEESE </t>
  </si>
  <si>
    <t xml:space="preserve">CHEDDAR, MONTEREY JACK, GREEN CHILI </t>
  </si>
  <si>
    <t>NAE BAJA STYLE CHICKEN, CHEESE</t>
  </si>
  <si>
    <t>TWO CHEESE, NAE CHICKEN, GRN CH  RF CHD, RF MJ</t>
  </si>
  <si>
    <t>EGG, CHEESE, BACON     2/12 ct</t>
  </si>
  <si>
    <t xml:space="preserve">CHEESE, EGG SALSA </t>
  </si>
  <si>
    <t xml:space="preserve">EGG, CHEESE, BACON  </t>
  </si>
  <si>
    <t xml:space="preserve">EGG, AMERICAN CHEESE, TURKEY SAUSAGE </t>
  </si>
  <si>
    <t xml:space="preserve">Cheese, Turkey Sausage, Green Chili Salsa  </t>
  </si>
  <si>
    <t xml:space="preserve">TKY SGE, GRAVY, CHS &amp; POTATO WRAP YFT </t>
  </si>
  <si>
    <t xml:space="preserve">EGG, CHEESE, TURKEY SAUSAGE WRAP </t>
  </si>
  <si>
    <t>EGG, CHEESE, TURKEY SAUSAGE WRAP     2/12 ct</t>
  </si>
  <si>
    <t xml:space="preserve">EGG, CHEESE, TURKEY SAUSAGE, POTATO WRAP </t>
  </si>
  <si>
    <t xml:space="preserve">CHEDDAR, MONTEREY JACK, GREEN CHILI  </t>
  </si>
  <si>
    <t xml:space="preserve">CHEDDAR, MONTEREY JACK, GREEN CHILI    </t>
  </si>
  <si>
    <t>City, State, Zip</t>
  </si>
  <si>
    <t>1/1.50</t>
  </si>
  <si>
    <t>Los Cabos</t>
  </si>
  <si>
    <t>CHICKEN TENDER WRAP</t>
  </si>
  <si>
    <t>POLLO VERDE CHICKEN VERDE CHSSES</t>
  </si>
  <si>
    <t xml:space="preserve">CABO REAL BRAND - BULK FILLING - CN FOIL TRAY </t>
  </si>
  <si>
    <t>BEAN &amp; TWO CHEESE BULK FILLING Clean Label</t>
  </si>
  <si>
    <t>SUPPER MEALS</t>
  </si>
  <si>
    <t>LOS CABOS SUPPER MEAL ENTRÉE CN OVENABLE TRAY</t>
  </si>
  <si>
    <t>BEAN &amp; TWO CHEESE DIP 2 M/MA</t>
  </si>
  <si>
    <t>LOS CABOS BRAND - ENCHILADAS IN SAUCE - CN INDIVIDUALLY WRAPPED</t>
  </si>
  <si>
    <t>REDUCED FAT CHEDDAR CHEESE 5"  2/2</t>
  </si>
  <si>
    <t>2 MA</t>
  </si>
  <si>
    <t>Minimum Ship 5,000 pounds to Distributor</t>
  </si>
  <si>
    <t>POLLO VERDE CHICKEN VERDE CHEESE</t>
  </si>
  <si>
    <t xml:space="preserve">LOS CABOS BRAND-TAMALES- PFS W HUSK-BULK PACKED </t>
  </si>
  <si>
    <t>MOTZARELLA CHS , GREEN CHILE 2/2</t>
  </si>
  <si>
    <t xml:space="preserve">EGG, CHEESE  WRAP </t>
  </si>
  <si>
    <t>December 15th 2018</t>
  </si>
  <si>
    <t xml:space="preserve">     2019-2020 SY Donated Foods Order Form for Zone 5</t>
  </si>
  <si>
    <t>Diane Martin 863-441-8500</t>
  </si>
  <si>
    <t>Dmartin@mcifoods.com</t>
  </si>
  <si>
    <t>Zone 5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</si>
</sst>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&quot;$&quot;#,##0.0000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color indexed="10"/>
      <name val="Arial"/>
      <family val="2"/>
    </font>
    <font>
      <b/>
      <i/>
      <u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70C0"/>
      <name val="Arial"/>
      <family val="2"/>
    </font>
    <font>
      <b/>
      <i/>
      <u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2"/>
      <color rgb="FF00206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7" fillId="0" borderId="0" applyNumberForma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0" fillId="0" borderId="0" xfId="0" applyFill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quotePrefix="1" applyFont="1" applyBorder="1" applyAlignment="1"/>
    <xf numFmtId="0" fontId="0" fillId="0" borderId="0" xfId="0" applyFill="1" applyAlignment="1"/>
    <xf numFmtId="0" fontId="7" fillId="0" borderId="0" xfId="0" applyFont="1" applyFill="1" applyAlignment="1"/>
    <xf numFmtId="0" fontId="2" fillId="0" borderId="0" xfId="1"/>
    <xf numFmtId="0" fontId="5" fillId="0" borderId="0" xfId="1" applyFont="1"/>
    <xf numFmtId="0" fontId="1" fillId="0" borderId="0" xfId="1" applyFont="1"/>
    <xf numFmtId="0" fontId="1" fillId="0" borderId="0" xfId="1" applyFont="1" applyAlignment="1">
      <alignment horizontal="center"/>
    </xf>
    <xf numFmtId="0" fontId="9" fillId="0" borderId="7" xfId="0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0" fontId="9" fillId="0" borderId="0" xfId="0" quotePrefix="1" applyFont="1" applyBorder="1" applyAlignment="1"/>
    <xf numFmtId="0" fontId="13" fillId="3" borderId="7" xfId="0" applyFont="1" applyFill="1" applyBorder="1" applyAlignment="1">
      <alignment horizontal="left"/>
    </xf>
    <xf numFmtId="164" fontId="14" fillId="3" borderId="7" xfId="0" applyNumberFormat="1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9" fillId="0" borderId="7" xfId="0" applyFont="1" applyFill="1" applyBorder="1"/>
    <xf numFmtId="1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/>
    <xf numFmtId="2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0" fontId="9" fillId="0" borderId="7" xfId="0" quotePrefix="1" applyFont="1" applyFill="1" applyBorder="1" applyAlignment="1">
      <alignment horizontal="left"/>
    </xf>
    <xf numFmtId="0" fontId="9" fillId="0" borderId="0" xfId="0" quotePrefix="1" applyFont="1" applyFill="1" applyBorder="1" applyAlignment="1"/>
    <xf numFmtId="1" fontId="12" fillId="0" borderId="7" xfId="0" applyNumberFormat="1" applyFont="1" applyBorder="1" applyAlignment="1">
      <alignment horizontal="center"/>
    </xf>
    <xf numFmtId="1" fontId="15" fillId="3" borderId="7" xfId="0" applyNumberFormat="1" applyFont="1" applyFill="1" applyBorder="1" applyAlignment="1">
      <alignment horizontal="center"/>
    </xf>
    <xf numFmtId="1" fontId="14" fillId="3" borderId="7" xfId="0" applyNumberFormat="1" applyFont="1" applyFill="1" applyBorder="1" applyAlignment="1">
      <alignment horizontal="center"/>
    </xf>
    <xf numFmtId="165" fontId="12" fillId="0" borderId="7" xfId="0" applyNumberFormat="1" applyFont="1" applyBorder="1" applyAlignment="1">
      <alignment horizontal="center"/>
    </xf>
    <xf numFmtId="165" fontId="15" fillId="3" borderId="7" xfId="0" applyNumberFormat="1" applyFont="1" applyFill="1" applyBorder="1" applyAlignment="1">
      <alignment horizontal="center"/>
    </xf>
    <xf numFmtId="165" fontId="9" fillId="0" borderId="7" xfId="0" quotePrefix="1" applyNumberFormat="1" applyFont="1" applyBorder="1" applyAlignment="1">
      <alignment horizontal="center"/>
    </xf>
    <xf numFmtId="1" fontId="13" fillId="3" borderId="7" xfId="0" applyNumberFormat="1" applyFont="1" applyFill="1" applyBorder="1" applyAlignment="1">
      <alignment horizontal="left"/>
    </xf>
    <xf numFmtId="0" fontId="5" fillId="0" borderId="0" xfId="0" quotePrefix="1" applyFont="1" applyBorder="1" applyAlignment="1">
      <alignment horizontal="right"/>
    </xf>
    <xf numFmtId="0" fontId="9" fillId="0" borderId="7" xfId="0" applyFont="1" applyBorder="1" applyAlignment="1"/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vertical="center" wrapText="1"/>
    </xf>
    <xf numFmtId="0" fontId="1" fillId="2" borderId="2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center" vertical="center"/>
    </xf>
    <xf numFmtId="166" fontId="9" fillId="0" borderId="7" xfId="0" applyNumberFormat="1" applyFont="1" applyBorder="1" applyAlignment="1">
      <alignment horizontal="center"/>
    </xf>
    <xf numFmtId="3" fontId="9" fillId="0" borderId="7" xfId="0" quotePrefix="1" applyNumberFormat="1" applyFont="1" applyBorder="1" applyAlignment="1">
      <alignment horizontal="center"/>
    </xf>
    <xf numFmtId="0" fontId="9" fillId="0" borderId="7" xfId="0" quotePrefix="1" applyFont="1" applyBorder="1" applyAlignment="1"/>
    <xf numFmtId="1" fontId="12" fillId="0" borderId="7" xfId="0" applyNumberFormat="1" applyFont="1" applyFill="1" applyBorder="1" applyAlignment="1">
      <alignment horizontal="center"/>
    </xf>
    <xf numFmtId="165" fontId="12" fillId="0" borderId="7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1" fontId="14" fillId="3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65" fontId="15" fillId="3" borderId="1" xfId="0" applyNumberFormat="1" applyFont="1" applyFill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8" fillId="0" borderId="10" xfId="0" applyFont="1" applyFill="1" applyBorder="1" applyAlignment="1"/>
    <xf numFmtId="0" fontId="8" fillId="0" borderId="7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17" fontId="9" fillId="0" borderId="0" xfId="1" applyNumberFormat="1" applyFont="1"/>
    <xf numFmtId="1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0" fontId="1" fillId="2" borderId="2" xfId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/>
    <xf numFmtId="0" fontId="2" fillId="0" borderId="0" xfId="0" applyFont="1" applyFill="1" applyAlignment="1">
      <alignment horizontal="center"/>
    </xf>
    <xf numFmtId="0" fontId="1" fillId="2" borderId="1" xfId="1" applyFont="1" applyFill="1" applyBorder="1" applyAlignment="1" applyProtection="1">
      <alignment horizontal="center" vertical="center" wrapText="1"/>
    </xf>
    <xf numFmtId="2" fontId="9" fillId="3" borderId="7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1" applyNumberFormat="1" applyFont="1" applyAlignment="1">
      <alignment horizontal="center"/>
    </xf>
    <xf numFmtId="2" fontId="9" fillId="0" borderId="0" xfId="0" quotePrefix="1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/>
    </xf>
    <xf numFmtId="0" fontId="8" fillId="0" borderId="8" xfId="0" applyFont="1" applyBorder="1" applyAlignment="1"/>
    <xf numFmtId="0" fontId="8" fillId="0" borderId="11" xfId="0" applyFont="1" applyBorder="1" applyAlignment="1"/>
    <xf numFmtId="0" fontId="18" fillId="0" borderId="7" xfId="2" applyFont="1" applyFill="1" applyBorder="1"/>
    <xf numFmtId="0" fontId="8" fillId="0" borderId="7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6" fillId="0" borderId="0" xfId="1" applyFont="1" applyAlignment="1">
      <alignment horizont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 vertical="center" wrapText="1"/>
    </xf>
    <xf numFmtId="0" fontId="1" fillId="2" borderId="4" xfId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/>
    <xf numFmtId="0" fontId="8" fillId="0" borderId="9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9" fillId="0" borderId="8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9" fillId="0" borderId="11" xfId="0" quotePrefix="1" applyFont="1" applyBorder="1" applyAlignment="1">
      <alignment horizontal="center"/>
    </xf>
    <xf numFmtId="0" fontId="9" fillId="4" borderId="0" xfId="0" quotePrefix="1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0" fontId="9" fillId="4" borderId="8" xfId="0" quotePrefix="1" applyFont="1" applyFill="1" applyBorder="1" applyAlignment="1">
      <alignment horizontal="center"/>
    </xf>
    <xf numFmtId="0" fontId="9" fillId="4" borderId="10" xfId="0" quotePrefix="1" applyFont="1" applyFill="1" applyBorder="1" applyAlignment="1">
      <alignment horizontal="center"/>
    </xf>
    <xf numFmtId="0" fontId="9" fillId="4" borderId="11" xfId="0" quotePrefix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12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3073400</xdr:colOff>
      <xdr:row>91</xdr:row>
      <xdr:rowOff>0</xdr:rowOff>
    </xdr:from>
    <xdr:to>
      <xdr:col>1</xdr:col>
      <xdr:colOff>3463652</xdr:colOff>
      <xdr:row>91</xdr:row>
      <xdr:rowOff>12700</xdr:rowOff>
    </xdr:to>
    <xdr:pic>
      <xdr:nvPicPr>
        <xdr:cNvPr id="2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1125" y="18107025"/>
          <a:ext cx="390252" cy="1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2247900</xdr:colOff>
      <xdr:row>0</xdr:row>
      <xdr:rowOff>50800</xdr:rowOff>
    </xdr:from>
    <xdr:to>
      <xdr:col>1</xdr:col>
      <xdr:colOff>3808730</xdr:colOff>
      <xdr:row>5</xdr:row>
      <xdr:rowOff>181932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50800"/>
          <a:ext cx="1560830" cy="1036007"/>
        </a:xfrm>
        <a:prstGeom prst="rect">
          <a:avLst/>
        </a:prstGeom>
      </xdr:spPr>
    </xdr:pic>
    <xdr:clientData/>
  </xdr:twoCellAnchor>
  <xdr:twoCellAnchor editAs="oneCell">
    <xdr:from>
      <xdr:col>9</xdr:col>
      <xdr:colOff>497342</xdr:colOff>
      <xdr:row>0</xdr:row>
      <xdr:rowOff>0</xdr:rowOff>
    </xdr:from>
    <xdr:to>
      <xdr:col>10</xdr:col>
      <xdr:colOff>736600</xdr:colOff>
      <xdr:row>5</xdr:row>
      <xdr:rowOff>139700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5792" y="0"/>
          <a:ext cx="1039358" cy="1044575"/>
        </a:xfrm>
        <a:prstGeom prst="rect">
          <a:avLst/>
        </a:prstGeom>
      </xdr:spPr>
    </xdr:pic>
    <xdr:clientData/>
  </xdr:twoCellAnchor>
  <xdr:twoCellAnchor editAs="oneCell">
    <xdr:from>
      <xdr:col>11</xdr:col>
      <xdr:colOff>342900</xdr:colOff>
      <xdr:row>0</xdr:row>
      <xdr:rowOff>63500</xdr:rowOff>
    </xdr:from>
    <xdr:to>
      <xdr:col>13</xdr:col>
      <xdr:colOff>716049</xdr:colOff>
      <xdr:row>6</xdr:row>
      <xdr:rowOff>12700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63500"/>
          <a:ext cx="1868574" cy="1054100"/>
        </a:xfrm>
        <a:prstGeom prst="rect">
          <a:avLst/>
        </a:prstGeom>
      </xdr:spPr>
    </xdr:pic>
    <xdr:clientData/>
  </xdr:twoCellAnchor>
  <xdr:twoCellAnchor>
    <xdr:from>
      <xdr:col>1</xdr:col>
      <xdr:colOff>3073400</xdr:colOff>
      <xdr:row>90</xdr:row>
      <xdr:rowOff>0</xdr:rowOff>
    </xdr:from>
    <xdr:to>
      <xdr:col>1</xdr:col>
      <xdr:colOff>3463652</xdr:colOff>
      <xdr:row>90</xdr:row>
      <xdr:rowOff>12700</xdr:rowOff>
    </xdr:to>
    <xdr:pic>
      <xdr:nvPicPr>
        <xdr:cNvPr id="6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1125" y="17907000"/>
          <a:ext cx="390252" cy="1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martin@mcifood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60"/>
  <sheetViews>
    <sheetView tabSelected="1" zoomScale="75" zoomScaleNormal="75" zoomScaleSheetLayoutView="50" workbookViewId="0">
      <selection activeCell="S29" sqref="S29"/>
    </sheetView>
  </sheetViews>
  <sheetFormatPr defaultRowHeight="12.75"/>
  <cols>
    <col min="1" max="1" width="12.7109375" customWidth="1"/>
    <col min="2" max="2" width="67.42578125" customWidth="1"/>
    <col min="3" max="3" width="10.5703125" style="5" customWidth="1"/>
    <col min="4" max="4" width="9.7109375" style="5" customWidth="1"/>
    <col min="5" max="5" width="8.7109375" customWidth="1"/>
    <col min="6" max="6" width="13.28515625" customWidth="1"/>
    <col min="7" max="7" width="12.5703125" customWidth="1"/>
    <col min="8" max="8" width="9.85546875" customWidth="1"/>
    <col min="9" max="9" width="12" style="87" customWidth="1"/>
    <col min="10" max="11" width="12" customWidth="1"/>
    <col min="12" max="12" width="10.7109375" customWidth="1"/>
    <col min="13" max="13" width="11.7109375" customWidth="1"/>
    <col min="14" max="14" width="14.85546875" customWidth="1"/>
  </cols>
  <sheetData>
    <row r="1" spans="1:14" s="3" customFormat="1">
      <c r="A1" s="8"/>
      <c r="B1" s="8"/>
      <c r="C1" s="8"/>
      <c r="D1" s="8"/>
      <c r="E1" s="94"/>
      <c r="F1" s="94"/>
      <c r="G1" s="80"/>
      <c r="H1" s="80"/>
      <c r="I1" s="84"/>
      <c r="J1" s="8"/>
      <c r="K1" s="8"/>
      <c r="L1" s="8"/>
      <c r="M1" s="8"/>
      <c r="N1" s="8"/>
    </row>
    <row r="2" spans="1:14" s="3" customFormat="1" ht="12.75" customHeight="1">
      <c r="A2" s="8"/>
      <c r="B2" s="8"/>
      <c r="C2" s="8"/>
      <c r="D2" s="8"/>
      <c r="E2" s="9"/>
      <c r="F2" s="9"/>
      <c r="G2" s="9"/>
      <c r="H2" s="9"/>
      <c r="I2" s="84"/>
      <c r="J2" s="8"/>
      <c r="K2" s="8"/>
      <c r="L2" s="8"/>
      <c r="M2" s="8"/>
      <c r="N2" s="8"/>
    </row>
    <row r="3" spans="1:14" s="3" customFormat="1" ht="20.25" customHeight="1">
      <c r="A3" s="72" t="s">
        <v>130</v>
      </c>
      <c r="B3" s="10"/>
      <c r="C3" s="10"/>
      <c r="D3" s="10"/>
      <c r="E3" s="10"/>
      <c r="F3" s="10"/>
      <c r="G3" s="10"/>
      <c r="H3" s="10"/>
      <c r="I3" s="85"/>
      <c r="J3" s="10"/>
      <c r="K3" s="10"/>
      <c r="L3" s="10"/>
      <c r="M3" s="10"/>
      <c r="N3" s="10"/>
    </row>
    <row r="4" spans="1:14" s="3" customFormat="1">
      <c r="A4" s="95" t="s">
        <v>131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3" customForma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3" customFormat="1" ht="15.75">
      <c r="A6" s="10"/>
      <c r="B6" s="11" t="s">
        <v>23</v>
      </c>
      <c r="C6" s="10"/>
      <c r="D6" s="12"/>
      <c r="E6" s="12"/>
      <c r="F6" s="12"/>
      <c r="G6" s="13" t="s">
        <v>134</v>
      </c>
      <c r="H6" s="10"/>
      <c r="I6" s="85"/>
      <c r="J6" s="10"/>
      <c r="K6" s="10"/>
      <c r="L6" s="10"/>
      <c r="M6" s="10"/>
      <c r="N6" s="10"/>
    </row>
    <row r="7" spans="1:14" s="3" customFormat="1" ht="22.5" customHeight="1">
      <c r="A7" s="40"/>
      <c r="B7" s="40"/>
      <c r="C7" s="96" t="s">
        <v>24</v>
      </c>
      <c r="D7" s="41"/>
      <c r="E7" s="41"/>
      <c r="F7" s="81"/>
      <c r="G7" s="96" t="s">
        <v>25</v>
      </c>
      <c r="H7" s="81" t="s">
        <v>26</v>
      </c>
      <c r="I7" s="99" t="s">
        <v>27</v>
      </c>
      <c r="J7" s="96" t="s">
        <v>28</v>
      </c>
      <c r="K7" s="96" t="s">
        <v>29</v>
      </c>
      <c r="L7" s="96" t="s">
        <v>30</v>
      </c>
      <c r="M7" s="102" t="s">
        <v>31</v>
      </c>
      <c r="N7" s="96" t="s">
        <v>32</v>
      </c>
    </row>
    <row r="8" spans="1:14" s="3" customFormat="1" ht="18" customHeight="1">
      <c r="A8" s="42" t="s">
        <v>33</v>
      </c>
      <c r="B8" s="42"/>
      <c r="C8" s="97"/>
      <c r="D8" s="78" t="s">
        <v>0</v>
      </c>
      <c r="E8" s="78" t="s">
        <v>34</v>
      </c>
      <c r="F8" s="42" t="s">
        <v>35</v>
      </c>
      <c r="G8" s="97"/>
      <c r="H8" s="42" t="s">
        <v>36</v>
      </c>
      <c r="I8" s="100"/>
      <c r="J8" s="97"/>
      <c r="K8" s="97"/>
      <c r="L8" s="97"/>
      <c r="M8" s="103"/>
      <c r="N8" s="97"/>
    </row>
    <row r="9" spans="1:14" s="3" customFormat="1" ht="19.5" customHeight="1">
      <c r="A9" s="42" t="s">
        <v>37</v>
      </c>
      <c r="B9" s="42" t="s">
        <v>38</v>
      </c>
      <c r="C9" s="97"/>
      <c r="D9" s="78"/>
      <c r="E9" s="78" t="s">
        <v>0</v>
      </c>
      <c r="F9" s="42" t="s">
        <v>39</v>
      </c>
      <c r="G9" s="97"/>
      <c r="H9" s="42" t="s">
        <v>40</v>
      </c>
      <c r="I9" s="100"/>
      <c r="J9" s="97"/>
      <c r="K9" s="97"/>
      <c r="L9" s="97"/>
      <c r="M9" s="103"/>
      <c r="N9" s="97"/>
    </row>
    <row r="10" spans="1:14" s="3" customFormat="1" ht="18" customHeight="1">
      <c r="A10" s="42"/>
      <c r="B10" s="42"/>
      <c r="C10" s="42" t="s">
        <v>41</v>
      </c>
      <c r="D10" s="42" t="s">
        <v>42</v>
      </c>
      <c r="E10" s="42" t="s">
        <v>43</v>
      </c>
      <c r="F10" s="97" t="s">
        <v>44</v>
      </c>
      <c r="G10" s="97"/>
      <c r="H10" s="42"/>
      <c r="I10" s="100"/>
      <c r="J10" s="97"/>
      <c r="K10" s="97"/>
      <c r="L10" s="97"/>
      <c r="M10" s="103"/>
      <c r="N10" s="97"/>
    </row>
    <row r="11" spans="1:14" s="3" customFormat="1">
      <c r="A11" s="43"/>
      <c r="B11" s="43"/>
      <c r="C11" s="43" t="s">
        <v>45</v>
      </c>
      <c r="D11" s="43"/>
      <c r="E11" s="43"/>
      <c r="F11" s="98"/>
      <c r="G11" s="98"/>
      <c r="H11" s="43">
        <v>110254</v>
      </c>
      <c r="I11" s="101"/>
      <c r="J11" s="98"/>
      <c r="K11" s="98"/>
      <c r="L11" s="98"/>
      <c r="M11" s="104"/>
      <c r="N11" s="98"/>
    </row>
    <row r="12" spans="1:14" s="6" customFormat="1" ht="15.75">
      <c r="A12" s="90" t="s">
        <v>4</v>
      </c>
      <c r="B12" s="91"/>
      <c r="C12" s="17"/>
      <c r="D12" s="17"/>
      <c r="E12" s="17"/>
      <c r="F12" s="17"/>
      <c r="G12" s="17"/>
      <c r="H12" s="17"/>
      <c r="I12" s="82"/>
      <c r="J12" s="18"/>
      <c r="K12" s="18"/>
      <c r="L12" s="19"/>
      <c r="M12" s="19"/>
      <c r="N12" s="19"/>
    </row>
    <row r="13" spans="1:14" s="4" customFormat="1" ht="15.75">
      <c r="A13" s="20">
        <v>97576</v>
      </c>
      <c r="B13" s="39" t="s">
        <v>8</v>
      </c>
      <c r="C13" s="21">
        <v>5.2</v>
      </c>
      <c r="D13" s="21">
        <v>96</v>
      </c>
      <c r="E13" s="21">
        <v>31.200000000000003</v>
      </c>
      <c r="F13" s="22" t="s">
        <v>46</v>
      </c>
      <c r="G13" s="21">
        <v>3.06</v>
      </c>
      <c r="H13" s="44">
        <v>1.6046</v>
      </c>
      <c r="I13" s="15">
        <v>0.57854166666666662</v>
      </c>
      <c r="J13" s="25"/>
      <c r="K13" s="25"/>
      <c r="L13" s="31">
        <f t="shared" ref="L13:L17" si="0">J13*K13/D13</f>
        <v>0</v>
      </c>
      <c r="M13" s="31">
        <f t="shared" ref="M13:M17" si="1">G13*L13</f>
        <v>0</v>
      </c>
      <c r="N13" s="34">
        <f t="shared" ref="N13:N17" si="2">M13*H13</f>
        <v>0</v>
      </c>
    </row>
    <row r="14" spans="1:14" s="6" customFormat="1" ht="15.75">
      <c r="A14" s="20">
        <v>97580</v>
      </c>
      <c r="B14" s="39" t="s">
        <v>69</v>
      </c>
      <c r="C14" s="21">
        <v>5.2</v>
      </c>
      <c r="D14" s="21">
        <v>96</v>
      </c>
      <c r="E14" s="21">
        <v>31.200000000000003</v>
      </c>
      <c r="F14" s="22" t="s">
        <v>46</v>
      </c>
      <c r="G14" s="21">
        <v>3.06</v>
      </c>
      <c r="H14" s="44">
        <v>1.6046</v>
      </c>
      <c r="I14" s="15">
        <v>0.63604166666666673</v>
      </c>
      <c r="J14" s="25"/>
      <c r="K14" s="25"/>
      <c r="L14" s="31">
        <f t="shared" si="0"/>
        <v>0</v>
      </c>
      <c r="M14" s="31">
        <f t="shared" si="1"/>
        <v>0</v>
      </c>
      <c r="N14" s="34">
        <f t="shared" si="2"/>
        <v>0</v>
      </c>
    </row>
    <row r="15" spans="1:14" s="6" customFormat="1" ht="15.75">
      <c r="A15" s="23">
        <v>94620</v>
      </c>
      <c r="B15" s="26" t="s">
        <v>71</v>
      </c>
      <c r="C15" s="14">
        <v>4.75</v>
      </c>
      <c r="D15" s="14">
        <v>96</v>
      </c>
      <c r="E15" s="14">
        <v>28.5</v>
      </c>
      <c r="F15" s="22" t="s">
        <v>46</v>
      </c>
      <c r="G15" s="21">
        <v>2.27</v>
      </c>
      <c r="H15" s="44">
        <v>1.6046</v>
      </c>
      <c r="I15" s="15">
        <v>0.68135416666666659</v>
      </c>
      <c r="J15" s="25"/>
      <c r="K15" s="25"/>
      <c r="L15" s="31">
        <f t="shared" si="0"/>
        <v>0</v>
      </c>
      <c r="M15" s="31">
        <f t="shared" si="1"/>
        <v>0</v>
      </c>
      <c r="N15" s="34">
        <f t="shared" si="2"/>
        <v>0</v>
      </c>
    </row>
    <row r="16" spans="1:14" s="6" customFormat="1" ht="15.75">
      <c r="A16" s="23">
        <v>60325</v>
      </c>
      <c r="B16" s="26" t="s">
        <v>72</v>
      </c>
      <c r="C16" s="14">
        <v>3.25</v>
      </c>
      <c r="D16" s="25">
        <v>120</v>
      </c>
      <c r="E16" s="15">
        <v>24.375</v>
      </c>
      <c r="F16" s="22" t="s">
        <v>113</v>
      </c>
      <c r="G16" s="14">
        <v>2.27</v>
      </c>
      <c r="H16" s="44">
        <v>1.6046</v>
      </c>
      <c r="I16" s="15">
        <v>0.3999166666666667</v>
      </c>
      <c r="J16" s="25"/>
      <c r="K16" s="25"/>
      <c r="L16" s="31">
        <f t="shared" si="0"/>
        <v>0</v>
      </c>
      <c r="M16" s="31">
        <f t="shared" si="1"/>
        <v>0</v>
      </c>
      <c r="N16" s="34">
        <f t="shared" si="2"/>
        <v>0</v>
      </c>
    </row>
    <row r="17" spans="1:14" s="6" customFormat="1" ht="15.75">
      <c r="A17" s="23">
        <v>61300</v>
      </c>
      <c r="B17" s="26" t="s">
        <v>72</v>
      </c>
      <c r="C17" s="14">
        <v>3.95</v>
      </c>
      <c r="D17" s="25">
        <v>120</v>
      </c>
      <c r="E17" s="15">
        <v>29.625</v>
      </c>
      <c r="F17" s="22" t="s">
        <v>47</v>
      </c>
      <c r="G17" s="14">
        <v>2.85</v>
      </c>
      <c r="H17" s="44">
        <v>1.6046</v>
      </c>
      <c r="I17" s="15">
        <v>0.49541666666666662</v>
      </c>
      <c r="J17" s="25"/>
      <c r="K17" s="25"/>
      <c r="L17" s="31">
        <f t="shared" si="0"/>
        <v>0</v>
      </c>
      <c r="M17" s="31">
        <f t="shared" si="1"/>
        <v>0</v>
      </c>
      <c r="N17" s="34">
        <f t="shared" si="2"/>
        <v>0</v>
      </c>
    </row>
    <row r="18" spans="1:14" s="6" customFormat="1" ht="15.75">
      <c r="A18" s="93" t="s">
        <v>3</v>
      </c>
      <c r="B18" s="93"/>
      <c r="C18" s="17"/>
      <c r="D18" s="17"/>
      <c r="E18" s="17"/>
      <c r="F18" s="17"/>
      <c r="G18" s="17"/>
      <c r="H18" s="18"/>
      <c r="I18" s="82"/>
      <c r="J18" s="33"/>
      <c r="K18" s="32"/>
      <c r="L18" s="32"/>
      <c r="M18" s="32"/>
      <c r="N18" s="35"/>
    </row>
    <row r="19" spans="1:14" s="6" customFormat="1" ht="15.75">
      <c r="A19" s="23">
        <v>67576</v>
      </c>
      <c r="B19" s="26" t="s">
        <v>73</v>
      </c>
      <c r="C19" s="14">
        <v>5.2</v>
      </c>
      <c r="D19" s="14">
        <v>48</v>
      </c>
      <c r="E19" s="14">
        <v>15.600000000000001</v>
      </c>
      <c r="F19" s="22" t="s">
        <v>46</v>
      </c>
      <c r="G19" s="21">
        <v>1.53</v>
      </c>
      <c r="H19" s="44">
        <v>1.6046</v>
      </c>
      <c r="I19" s="15">
        <v>0.56312499999999999</v>
      </c>
      <c r="J19" s="25"/>
      <c r="K19" s="25"/>
      <c r="L19" s="31">
        <f t="shared" ref="L19:L24" si="3">J19*K19/D19</f>
        <v>0</v>
      </c>
      <c r="M19" s="31">
        <f t="shared" ref="M19:M24" si="4">G19*L19</f>
        <v>0</v>
      </c>
      <c r="N19" s="34">
        <f t="shared" ref="N19:N24" si="5">M19*H19</f>
        <v>0</v>
      </c>
    </row>
    <row r="20" spans="1:14" s="6" customFormat="1" ht="15.75">
      <c r="A20" s="23">
        <v>67580</v>
      </c>
      <c r="B20" s="26" t="s">
        <v>74</v>
      </c>
      <c r="C20" s="14">
        <v>5.2</v>
      </c>
      <c r="D20" s="14">
        <v>48</v>
      </c>
      <c r="E20" s="14">
        <v>15.600000000000001</v>
      </c>
      <c r="F20" s="22" t="s">
        <v>46</v>
      </c>
      <c r="G20" s="21">
        <v>1.53</v>
      </c>
      <c r="H20" s="44">
        <v>1.6046</v>
      </c>
      <c r="I20" s="15">
        <v>0.60812500000000003</v>
      </c>
      <c r="J20" s="25"/>
      <c r="K20" s="25"/>
      <c r="L20" s="31">
        <f t="shared" si="3"/>
        <v>0</v>
      </c>
      <c r="M20" s="31">
        <f t="shared" si="4"/>
        <v>0</v>
      </c>
      <c r="N20" s="34">
        <f t="shared" si="5"/>
        <v>0</v>
      </c>
    </row>
    <row r="21" spans="1:14" s="6" customFormat="1" ht="15.75">
      <c r="A21" s="23">
        <v>69542</v>
      </c>
      <c r="B21" s="26" t="s">
        <v>75</v>
      </c>
      <c r="C21" s="14">
        <v>5.2</v>
      </c>
      <c r="D21" s="14">
        <v>48</v>
      </c>
      <c r="E21" s="14">
        <v>15.600000000000001</v>
      </c>
      <c r="F21" s="22" t="s">
        <v>46</v>
      </c>
      <c r="G21" s="21">
        <v>1.17</v>
      </c>
      <c r="H21" s="44">
        <v>1.6046</v>
      </c>
      <c r="I21" s="15">
        <v>0.63124999999999998</v>
      </c>
      <c r="J21" s="25"/>
      <c r="K21" s="25"/>
      <c r="L21" s="31">
        <f t="shared" si="3"/>
        <v>0</v>
      </c>
      <c r="M21" s="31">
        <f t="shared" si="4"/>
        <v>0</v>
      </c>
      <c r="N21" s="34">
        <f t="shared" si="5"/>
        <v>0</v>
      </c>
    </row>
    <row r="22" spans="1:14" s="6" customFormat="1" ht="15.75">
      <c r="A22" s="23">
        <v>68660</v>
      </c>
      <c r="B22" s="23" t="s">
        <v>76</v>
      </c>
      <c r="C22" s="14">
        <v>5.2</v>
      </c>
      <c r="D22" s="14">
        <v>48</v>
      </c>
      <c r="E22" s="14">
        <v>15.600000000000001</v>
      </c>
      <c r="F22" s="22" t="s">
        <v>46</v>
      </c>
      <c r="G22" s="21">
        <v>0.69</v>
      </c>
      <c r="H22" s="44">
        <v>1.6046</v>
      </c>
      <c r="I22" s="15">
        <v>0.71333333333333326</v>
      </c>
      <c r="J22" s="25"/>
      <c r="K22" s="25"/>
      <c r="L22" s="31">
        <f t="shared" si="3"/>
        <v>0</v>
      </c>
      <c r="M22" s="31">
        <f t="shared" si="4"/>
        <v>0</v>
      </c>
      <c r="N22" s="34">
        <f t="shared" si="5"/>
        <v>0</v>
      </c>
    </row>
    <row r="23" spans="1:14" s="6" customFormat="1" ht="15.75">
      <c r="A23" s="23">
        <v>64620</v>
      </c>
      <c r="B23" s="26" t="s">
        <v>71</v>
      </c>
      <c r="C23" s="14">
        <v>4.75</v>
      </c>
      <c r="D23" s="14">
        <v>48</v>
      </c>
      <c r="E23" s="14">
        <v>14.25</v>
      </c>
      <c r="F23" s="22" t="s">
        <v>46</v>
      </c>
      <c r="G23" s="21">
        <v>1.1399999999999999</v>
      </c>
      <c r="H23" s="44">
        <v>1.6046</v>
      </c>
      <c r="I23" s="15">
        <v>0.69104166666666667</v>
      </c>
      <c r="J23" s="25"/>
      <c r="K23" s="25"/>
      <c r="L23" s="31">
        <f t="shared" si="3"/>
        <v>0</v>
      </c>
      <c r="M23" s="31">
        <f t="shared" si="4"/>
        <v>0</v>
      </c>
      <c r="N23" s="34">
        <f t="shared" si="5"/>
        <v>0</v>
      </c>
    </row>
    <row r="24" spans="1:14" s="6" customFormat="1" ht="15.75">
      <c r="A24" s="23">
        <v>64341</v>
      </c>
      <c r="B24" s="26" t="s">
        <v>77</v>
      </c>
      <c r="C24" s="14">
        <v>3.95</v>
      </c>
      <c r="D24" s="25">
        <v>72</v>
      </c>
      <c r="E24" s="15">
        <v>17.775000000000002</v>
      </c>
      <c r="F24" s="22" t="s">
        <v>47</v>
      </c>
      <c r="G24" s="21">
        <v>1.71</v>
      </c>
      <c r="H24" s="44">
        <v>1.6046</v>
      </c>
      <c r="I24" s="15">
        <v>0.47999999999999993</v>
      </c>
      <c r="J24" s="25"/>
      <c r="K24" s="25"/>
      <c r="L24" s="31">
        <f t="shared" si="3"/>
        <v>0</v>
      </c>
      <c r="M24" s="31">
        <f t="shared" si="4"/>
        <v>0</v>
      </c>
      <c r="N24" s="34">
        <f t="shared" si="5"/>
        <v>0</v>
      </c>
    </row>
    <row r="25" spans="1:14" s="6" customFormat="1" ht="15.75">
      <c r="A25" s="105" t="s">
        <v>19</v>
      </c>
      <c r="B25" s="105"/>
      <c r="C25" s="17"/>
      <c r="D25" s="17"/>
      <c r="E25" s="17"/>
      <c r="F25" s="17"/>
      <c r="G25" s="17"/>
      <c r="H25" s="18"/>
      <c r="I25" s="82"/>
      <c r="J25" s="33"/>
      <c r="K25" s="32"/>
      <c r="L25" s="32"/>
      <c r="M25" s="32"/>
      <c r="N25" s="35"/>
    </row>
    <row r="26" spans="1:14" s="6" customFormat="1" ht="15.75">
      <c r="A26" s="93" t="s">
        <v>7</v>
      </c>
      <c r="B26" s="93"/>
      <c r="C26" s="17"/>
      <c r="D26" s="17"/>
      <c r="E26" s="17"/>
      <c r="F26" s="17"/>
      <c r="G26" s="17"/>
      <c r="H26" s="18"/>
      <c r="I26" s="82"/>
      <c r="J26" s="33"/>
      <c r="K26" s="32"/>
      <c r="L26" s="32"/>
      <c r="M26" s="32"/>
      <c r="N26" s="35"/>
    </row>
    <row r="27" spans="1:14" s="6" customFormat="1" ht="15.75">
      <c r="A27" s="23">
        <v>93457</v>
      </c>
      <c r="B27" s="26" t="s">
        <v>78</v>
      </c>
      <c r="C27" s="14">
        <v>5.45</v>
      </c>
      <c r="D27" s="14">
        <v>96</v>
      </c>
      <c r="E27" s="14">
        <v>32.700000000000003</v>
      </c>
      <c r="F27" s="22" t="s">
        <v>46</v>
      </c>
      <c r="G27" s="15">
        <v>3.5</v>
      </c>
      <c r="H27" s="44">
        <v>1.6046</v>
      </c>
      <c r="I27" s="15">
        <v>0.60968750000000005</v>
      </c>
      <c r="J27" s="25"/>
      <c r="K27" s="25"/>
      <c r="L27" s="31">
        <f t="shared" ref="L27" si="6">J27*K27/D27</f>
        <v>0</v>
      </c>
      <c r="M27" s="31">
        <f t="shared" ref="M27" si="7">G27*L27</f>
        <v>0</v>
      </c>
      <c r="N27" s="34">
        <f t="shared" ref="N27" si="8">M27*H27</f>
        <v>0</v>
      </c>
    </row>
    <row r="28" spans="1:14" s="6" customFormat="1" ht="15.75">
      <c r="A28" s="93" t="s">
        <v>20</v>
      </c>
      <c r="B28" s="93"/>
      <c r="C28" s="17"/>
      <c r="D28" s="17"/>
      <c r="E28" s="17"/>
      <c r="F28" s="17"/>
      <c r="G28" s="17"/>
      <c r="H28" s="18"/>
      <c r="I28" s="82"/>
      <c r="J28" s="33"/>
      <c r="K28" s="32"/>
      <c r="L28" s="32"/>
      <c r="M28" s="32"/>
      <c r="N28" s="35"/>
    </row>
    <row r="29" spans="1:14" s="6" customFormat="1" ht="15.75">
      <c r="A29" s="93" t="s">
        <v>7</v>
      </c>
      <c r="B29" s="93"/>
      <c r="C29" s="17"/>
      <c r="D29" s="17"/>
      <c r="E29" s="17"/>
      <c r="F29" s="17"/>
      <c r="G29" s="17"/>
      <c r="H29" s="18"/>
      <c r="I29" s="82"/>
      <c r="J29" s="33"/>
      <c r="K29" s="32"/>
      <c r="L29" s="32"/>
      <c r="M29" s="32"/>
      <c r="N29" s="35"/>
    </row>
    <row r="30" spans="1:14" s="6" customFormat="1" ht="15.75">
      <c r="A30" s="23">
        <v>63457</v>
      </c>
      <c r="B30" s="26" t="s">
        <v>78</v>
      </c>
      <c r="C30" s="14">
        <v>5.45</v>
      </c>
      <c r="D30" s="14">
        <v>48</v>
      </c>
      <c r="E30" s="14">
        <v>16.350000000000001</v>
      </c>
      <c r="F30" s="22" t="s">
        <v>46</v>
      </c>
      <c r="G30" s="21">
        <v>1.75</v>
      </c>
      <c r="H30" s="44">
        <v>1.6046</v>
      </c>
      <c r="I30" s="15">
        <v>0.60937500000000011</v>
      </c>
      <c r="J30" s="25"/>
      <c r="K30" s="25"/>
      <c r="L30" s="47">
        <f t="shared" ref="L30:L32" si="9">J30*K30/D30</f>
        <v>0</v>
      </c>
      <c r="M30" s="47">
        <f t="shared" ref="M30:M32" si="10">G30*L30</f>
        <v>0</v>
      </c>
      <c r="N30" s="48">
        <f t="shared" ref="N30:N32" si="11">M30*H30</f>
        <v>0</v>
      </c>
    </row>
    <row r="31" spans="1:14" s="6" customFormat="1" ht="15.75">
      <c r="A31" s="23">
        <v>67670</v>
      </c>
      <c r="B31" s="23" t="s">
        <v>8</v>
      </c>
      <c r="C31" s="14">
        <v>6.75</v>
      </c>
      <c r="D31" s="14">
        <v>36</v>
      </c>
      <c r="E31" s="14">
        <v>15.08</v>
      </c>
      <c r="F31" s="14" t="s">
        <v>46</v>
      </c>
      <c r="G31" s="14">
        <v>1.54</v>
      </c>
      <c r="H31" s="44">
        <v>1.6046</v>
      </c>
      <c r="I31" s="15">
        <v>0.73305555555555557</v>
      </c>
      <c r="J31" s="25"/>
      <c r="K31" s="25"/>
      <c r="L31" s="31">
        <f t="shared" si="9"/>
        <v>0</v>
      </c>
      <c r="M31" s="31">
        <f t="shared" si="10"/>
        <v>0</v>
      </c>
      <c r="N31" s="34">
        <f t="shared" si="11"/>
        <v>0</v>
      </c>
    </row>
    <row r="32" spans="1:14" s="6" customFormat="1" ht="15.75">
      <c r="A32" s="23">
        <v>63460</v>
      </c>
      <c r="B32" s="26" t="s">
        <v>79</v>
      </c>
      <c r="C32" s="14">
        <v>4.75</v>
      </c>
      <c r="D32" s="14">
        <v>48</v>
      </c>
      <c r="E32" s="14">
        <v>14.25</v>
      </c>
      <c r="F32" s="22" t="s">
        <v>46</v>
      </c>
      <c r="G32" s="15">
        <v>2.25</v>
      </c>
      <c r="H32" s="44">
        <v>1.6046</v>
      </c>
      <c r="I32" s="15">
        <v>0.73791666666666667</v>
      </c>
      <c r="J32" s="25"/>
      <c r="K32" s="25"/>
      <c r="L32" s="31">
        <f t="shared" si="9"/>
        <v>0</v>
      </c>
      <c r="M32" s="31">
        <f t="shared" si="10"/>
        <v>0</v>
      </c>
      <c r="N32" s="34">
        <f t="shared" si="11"/>
        <v>0</v>
      </c>
    </row>
    <row r="33" spans="1:14" s="6" customFormat="1" ht="15.75">
      <c r="A33" s="93" t="s">
        <v>21</v>
      </c>
      <c r="B33" s="93"/>
      <c r="C33" s="17"/>
      <c r="D33" s="17"/>
      <c r="E33" s="17"/>
      <c r="F33" s="17"/>
      <c r="G33" s="17"/>
      <c r="H33" s="18"/>
      <c r="I33" s="82"/>
      <c r="J33" s="33"/>
      <c r="K33" s="32"/>
      <c r="L33" s="32"/>
      <c r="M33" s="32"/>
      <c r="N33" s="35"/>
    </row>
    <row r="34" spans="1:14" s="6" customFormat="1" ht="15.75">
      <c r="A34" s="93" t="s">
        <v>15</v>
      </c>
      <c r="B34" s="93"/>
      <c r="C34" s="17"/>
      <c r="D34" s="17"/>
      <c r="E34" s="17"/>
      <c r="F34" s="17"/>
      <c r="G34" s="17"/>
      <c r="H34" s="18"/>
      <c r="I34" s="82"/>
      <c r="J34" s="33"/>
      <c r="K34" s="32"/>
      <c r="L34" s="32"/>
      <c r="M34" s="32"/>
      <c r="N34" s="35"/>
    </row>
    <row r="35" spans="1:14" s="6" customFormat="1" ht="15.75">
      <c r="A35" s="23">
        <v>98339</v>
      </c>
      <c r="B35" s="26" t="s">
        <v>80</v>
      </c>
      <c r="C35" s="14">
        <v>3.75</v>
      </c>
      <c r="D35" s="25">
        <v>120</v>
      </c>
      <c r="E35" s="15">
        <v>28.13</v>
      </c>
      <c r="F35" s="22" t="s">
        <v>48</v>
      </c>
      <c r="G35" s="14">
        <v>3.77</v>
      </c>
      <c r="H35" s="44">
        <v>1.6046</v>
      </c>
      <c r="I35" s="15">
        <v>0.54441666666666666</v>
      </c>
      <c r="J35" s="25"/>
      <c r="K35" s="25"/>
      <c r="L35" s="31">
        <f t="shared" ref="L35" si="12">J35*K35/D35</f>
        <v>0</v>
      </c>
      <c r="M35" s="31">
        <f t="shared" ref="M35" si="13">G35*L35</f>
        <v>0</v>
      </c>
      <c r="N35" s="34">
        <f t="shared" ref="N35" si="14">M35*H35</f>
        <v>0</v>
      </c>
    </row>
    <row r="36" spans="1:14" s="6" customFormat="1" ht="15.75">
      <c r="A36" s="93" t="s">
        <v>20</v>
      </c>
      <c r="B36" s="93"/>
      <c r="C36" s="17"/>
      <c r="D36" s="17"/>
      <c r="E36" s="17"/>
      <c r="F36" s="17"/>
      <c r="G36" s="17"/>
      <c r="H36" s="18"/>
      <c r="I36" s="82"/>
      <c r="J36" s="33"/>
      <c r="K36" s="32"/>
      <c r="L36" s="32"/>
      <c r="M36" s="32"/>
      <c r="N36" s="35"/>
    </row>
    <row r="37" spans="1:14" s="6" customFormat="1" ht="15.75">
      <c r="A37" s="93" t="s">
        <v>15</v>
      </c>
      <c r="B37" s="93"/>
      <c r="C37" s="17"/>
      <c r="D37" s="17"/>
      <c r="E37" s="17"/>
      <c r="F37" s="17"/>
      <c r="G37" s="17"/>
      <c r="H37" s="18"/>
      <c r="I37" s="82"/>
      <c r="J37" s="33"/>
      <c r="K37" s="32"/>
      <c r="L37" s="32"/>
      <c r="M37" s="32"/>
      <c r="N37" s="35"/>
    </row>
    <row r="38" spans="1:14" s="6" customFormat="1" ht="15.75">
      <c r="A38" s="23">
        <v>68334</v>
      </c>
      <c r="B38" s="26" t="s">
        <v>81</v>
      </c>
      <c r="C38" s="14">
        <v>3.75</v>
      </c>
      <c r="D38" s="14">
        <v>72</v>
      </c>
      <c r="E38" s="14">
        <v>16.88</v>
      </c>
      <c r="F38" s="22" t="s">
        <v>48</v>
      </c>
      <c r="G38" s="14">
        <v>2.66</v>
      </c>
      <c r="H38" s="44">
        <v>1.6046</v>
      </c>
      <c r="I38" s="15">
        <v>0.51124999999999998</v>
      </c>
      <c r="J38" s="25"/>
      <c r="K38" s="25"/>
      <c r="L38" s="31">
        <f t="shared" ref="L38" si="15">J38*K38/D38</f>
        <v>0</v>
      </c>
      <c r="M38" s="31">
        <f t="shared" ref="M38" si="16">G38*L38</f>
        <v>0</v>
      </c>
      <c r="N38" s="34">
        <f t="shared" ref="N38" si="17">M38*H38</f>
        <v>0</v>
      </c>
    </row>
    <row r="39" spans="1:14" s="6" customFormat="1" ht="15.75">
      <c r="A39" s="93" t="s">
        <v>22</v>
      </c>
      <c r="B39" s="93"/>
      <c r="C39" s="17"/>
      <c r="D39" s="17"/>
      <c r="E39" s="17"/>
      <c r="F39" s="17"/>
      <c r="G39" s="17"/>
      <c r="H39" s="18"/>
      <c r="I39" s="82"/>
      <c r="J39" s="33"/>
      <c r="K39" s="32"/>
      <c r="L39" s="32"/>
      <c r="M39" s="32"/>
      <c r="N39" s="35"/>
    </row>
    <row r="40" spans="1:14" s="6" customFormat="1" ht="15.75">
      <c r="A40" s="23">
        <v>67777</v>
      </c>
      <c r="B40" s="26" t="s">
        <v>82</v>
      </c>
      <c r="C40" s="14">
        <v>2.25</v>
      </c>
      <c r="D40" s="14">
        <v>80</v>
      </c>
      <c r="E40" s="14">
        <v>11.25</v>
      </c>
      <c r="F40" s="22" t="s">
        <v>49</v>
      </c>
      <c r="G40" s="21">
        <v>5.01</v>
      </c>
      <c r="H40" s="44">
        <v>1.6046</v>
      </c>
      <c r="I40" s="15">
        <v>0.40625</v>
      </c>
      <c r="J40" s="25"/>
      <c r="K40" s="25"/>
      <c r="L40" s="31">
        <f t="shared" ref="L40:L45" si="18">J40*K40/D40</f>
        <v>0</v>
      </c>
      <c r="M40" s="31">
        <f t="shared" ref="M40:M45" si="19">G40*L40</f>
        <v>0</v>
      </c>
      <c r="N40" s="34">
        <f t="shared" ref="N40:N45" si="20">M40*H40</f>
        <v>0</v>
      </c>
    </row>
    <row r="41" spans="1:14" s="6" customFormat="1" ht="15.75">
      <c r="A41" s="23">
        <v>64404</v>
      </c>
      <c r="B41" s="26" t="s">
        <v>83</v>
      </c>
      <c r="C41" s="14">
        <v>2</v>
      </c>
      <c r="D41" s="25">
        <v>144</v>
      </c>
      <c r="E41" s="15">
        <v>18</v>
      </c>
      <c r="F41" s="22" t="s">
        <v>50</v>
      </c>
      <c r="G41" s="27">
        <v>4.5</v>
      </c>
      <c r="H41" s="44">
        <v>1.6046</v>
      </c>
      <c r="I41" s="15">
        <v>0.30000000000000004</v>
      </c>
      <c r="J41" s="25"/>
      <c r="K41" s="25"/>
      <c r="L41" s="31">
        <f t="shared" si="18"/>
        <v>0</v>
      </c>
      <c r="M41" s="31">
        <f t="shared" si="19"/>
        <v>0</v>
      </c>
      <c r="N41" s="34">
        <f t="shared" si="20"/>
        <v>0</v>
      </c>
    </row>
    <row r="42" spans="1:14" s="6" customFormat="1" ht="15.75">
      <c r="A42" s="23">
        <v>64143</v>
      </c>
      <c r="B42" s="26" t="s">
        <v>84</v>
      </c>
      <c r="C42" s="14">
        <v>2</v>
      </c>
      <c r="D42" s="25">
        <v>144</v>
      </c>
      <c r="E42" s="15">
        <v>18</v>
      </c>
      <c r="F42" s="22" t="s">
        <v>51</v>
      </c>
      <c r="G42" s="28">
        <v>9</v>
      </c>
      <c r="H42" s="44">
        <v>1.6046</v>
      </c>
      <c r="I42" s="15">
        <v>0.29215277777777776</v>
      </c>
      <c r="J42" s="25"/>
      <c r="K42" s="25"/>
      <c r="L42" s="31">
        <f t="shared" si="18"/>
        <v>0</v>
      </c>
      <c r="M42" s="31">
        <f t="shared" si="19"/>
        <v>0</v>
      </c>
      <c r="N42" s="34">
        <f t="shared" si="20"/>
        <v>0</v>
      </c>
    </row>
    <row r="43" spans="1:14" s="6" customFormat="1" ht="15.75">
      <c r="A43" s="23">
        <v>64142</v>
      </c>
      <c r="B43" s="26" t="s">
        <v>85</v>
      </c>
      <c r="C43" s="14">
        <v>2</v>
      </c>
      <c r="D43" s="25">
        <v>144</v>
      </c>
      <c r="E43" s="15">
        <v>18</v>
      </c>
      <c r="F43" s="22" t="s">
        <v>51</v>
      </c>
      <c r="G43" s="28">
        <v>9</v>
      </c>
      <c r="H43" s="44">
        <v>1.6046</v>
      </c>
      <c r="I43" s="15">
        <v>0.29215277777777776</v>
      </c>
      <c r="J43" s="25"/>
      <c r="K43" s="25"/>
      <c r="L43" s="31">
        <f t="shared" si="18"/>
        <v>0</v>
      </c>
      <c r="M43" s="31">
        <f t="shared" si="19"/>
        <v>0</v>
      </c>
      <c r="N43" s="34">
        <f t="shared" si="20"/>
        <v>0</v>
      </c>
    </row>
    <row r="44" spans="1:14" s="6" customFormat="1" ht="15.75">
      <c r="A44" s="23">
        <v>64150</v>
      </c>
      <c r="B44" s="26" t="s">
        <v>86</v>
      </c>
      <c r="C44" s="14">
        <v>2</v>
      </c>
      <c r="D44" s="25">
        <v>144</v>
      </c>
      <c r="E44" s="15">
        <v>18</v>
      </c>
      <c r="F44" s="22" t="s">
        <v>51</v>
      </c>
      <c r="G44" s="28">
        <v>9</v>
      </c>
      <c r="H44" s="44">
        <v>1.6046</v>
      </c>
      <c r="I44" s="15">
        <v>0.29215277777777776</v>
      </c>
      <c r="J44" s="25"/>
      <c r="K44" s="25"/>
      <c r="L44" s="31">
        <f t="shared" si="18"/>
        <v>0</v>
      </c>
      <c r="M44" s="31">
        <f t="shared" si="19"/>
        <v>0</v>
      </c>
      <c r="N44" s="34">
        <f t="shared" si="20"/>
        <v>0</v>
      </c>
    </row>
    <row r="45" spans="1:14" s="6" customFormat="1" ht="15.75">
      <c r="A45" s="23">
        <v>64160</v>
      </c>
      <c r="B45" s="26" t="s">
        <v>87</v>
      </c>
      <c r="C45" s="14">
        <v>2</v>
      </c>
      <c r="D45" s="25">
        <v>144</v>
      </c>
      <c r="E45" s="15">
        <v>18</v>
      </c>
      <c r="F45" s="22" t="s">
        <v>51</v>
      </c>
      <c r="G45" s="28">
        <v>9</v>
      </c>
      <c r="H45" s="44">
        <v>1.6046</v>
      </c>
      <c r="I45" s="15">
        <v>0.29215277777777776</v>
      </c>
      <c r="J45" s="25"/>
      <c r="K45" s="25"/>
      <c r="L45" s="31">
        <f t="shared" si="18"/>
        <v>0</v>
      </c>
      <c r="M45" s="31">
        <f t="shared" si="19"/>
        <v>0</v>
      </c>
      <c r="N45" s="34">
        <f t="shared" si="20"/>
        <v>0</v>
      </c>
    </row>
    <row r="46" spans="1:14" s="6" customFormat="1" ht="15.75">
      <c r="A46" s="93" t="s">
        <v>1</v>
      </c>
      <c r="B46" s="93"/>
      <c r="C46" s="17"/>
      <c r="D46" s="17"/>
      <c r="E46" s="17"/>
      <c r="F46" s="17"/>
      <c r="G46" s="17"/>
      <c r="H46" s="18"/>
      <c r="I46" s="82"/>
      <c r="J46" s="33"/>
      <c r="K46" s="32"/>
      <c r="L46" s="32"/>
      <c r="M46" s="32"/>
      <c r="N46" s="35"/>
    </row>
    <row r="47" spans="1:14" s="6" customFormat="1" ht="15.75">
      <c r="A47" s="23">
        <v>61954</v>
      </c>
      <c r="B47" s="26" t="s">
        <v>88</v>
      </c>
      <c r="C47" s="14">
        <v>2.2000000000000002</v>
      </c>
      <c r="D47" s="25">
        <v>144</v>
      </c>
      <c r="E47" s="15">
        <v>19.8</v>
      </c>
      <c r="F47" s="22" t="s">
        <v>52</v>
      </c>
      <c r="G47" s="21">
        <v>1.71</v>
      </c>
      <c r="H47" s="44">
        <v>1.6046</v>
      </c>
      <c r="I47" s="15">
        <v>0.42548611111111101</v>
      </c>
      <c r="J47" s="25"/>
      <c r="K47" s="25"/>
      <c r="L47" s="31">
        <f t="shared" ref="L47:L48" si="21">J47*K47/D47</f>
        <v>0</v>
      </c>
      <c r="M47" s="31">
        <f t="shared" ref="M47:M48" si="22">G47*L47</f>
        <v>0</v>
      </c>
      <c r="N47" s="34">
        <f t="shared" ref="N47:N48" si="23">M47*H47</f>
        <v>0</v>
      </c>
    </row>
    <row r="48" spans="1:14" s="6" customFormat="1" ht="15.75">
      <c r="A48" s="23">
        <v>67779</v>
      </c>
      <c r="B48" s="26" t="s">
        <v>89</v>
      </c>
      <c r="C48" s="14">
        <v>3</v>
      </c>
      <c r="D48" s="25">
        <v>72</v>
      </c>
      <c r="E48" s="15">
        <v>13.5</v>
      </c>
      <c r="F48" s="22" t="s">
        <v>53</v>
      </c>
      <c r="G48" s="21">
        <v>1.06</v>
      </c>
      <c r="H48" s="44">
        <v>1.6046</v>
      </c>
      <c r="I48" s="15">
        <v>0.80999999999999994</v>
      </c>
      <c r="J48" s="25"/>
      <c r="K48" s="25"/>
      <c r="L48" s="31">
        <f t="shared" si="21"/>
        <v>0</v>
      </c>
      <c r="M48" s="31">
        <f t="shared" si="22"/>
        <v>0</v>
      </c>
      <c r="N48" s="34">
        <f t="shared" si="23"/>
        <v>0</v>
      </c>
    </row>
    <row r="49" spans="1:14" s="6" customFormat="1" ht="15.75">
      <c r="A49" s="106" t="s">
        <v>127</v>
      </c>
      <c r="B49" s="107"/>
      <c r="C49" s="17"/>
      <c r="D49" s="17"/>
      <c r="E49" s="17"/>
      <c r="F49" s="17"/>
      <c r="G49" s="17"/>
      <c r="H49" s="17"/>
      <c r="I49" s="82"/>
      <c r="J49" s="33"/>
      <c r="K49" s="32"/>
      <c r="L49" s="32"/>
      <c r="M49" s="32"/>
      <c r="N49" s="35"/>
    </row>
    <row r="50" spans="1:14" s="6" customFormat="1" ht="15.75">
      <c r="A50" s="69">
        <v>99660</v>
      </c>
      <c r="B50" s="70" t="s">
        <v>128</v>
      </c>
      <c r="C50" s="89">
        <v>5.3</v>
      </c>
      <c r="D50" s="71">
        <v>60</v>
      </c>
      <c r="E50" s="54">
        <v>19.55</v>
      </c>
      <c r="F50" s="55" t="s">
        <v>46</v>
      </c>
      <c r="G50" s="56">
        <v>7.99</v>
      </c>
      <c r="H50" s="44">
        <v>1.6046</v>
      </c>
      <c r="I50" s="15">
        <v>0.875</v>
      </c>
      <c r="J50" s="25"/>
      <c r="K50" s="25"/>
      <c r="L50" s="31">
        <f t="shared" ref="L50" si="24">J50*K50/D50</f>
        <v>0</v>
      </c>
      <c r="M50" s="31">
        <f t="shared" ref="M50" si="25">G50*L50</f>
        <v>0</v>
      </c>
      <c r="N50" s="34">
        <f t="shared" ref="N50" si="26">M50*H50</f>
        <v>0</v>
      </c>
    </row>
    <row r="51" spans="1:14" s="6" customFormat="1" ht="15.75">
      <c r="A51" s="65" t="s">
        <v>6</v>
      </c>
      <c r="B51" s="66"/>
      <c r="C51" s="17"/>
      <c r="D51" s="17"/>
      <c r="E51" s="17"/>
      <c r="F51" s="17"/>
      <c r="G51" s="17"/>
      <c r="H51" s="17"/>
      <c r="I51" s="82"/>
      <c r="J51" s="33"/>
      <c r="K51" s="33"/>
      <c r="L51" s="33"/>
      <c r="M51" s="32"/>
      <c r="N51" s="35"/>
    </row>
    <row r="52" spans="1:14" s="6" customFormat="1" ht="15.75">
      <c r="A52" s="23">
        <v>71012</v>
      </c>
      <c r="B52" s="23" t="s">
        <v>115</v>
      </c>
      <c r="C52" s="14">
        <v>3.8</v>
      </c>
      <c r="D52" s="14">
        <v>96</v>
      </c>
      <c r="E52" s="14">
        <v>22.8</v>
      </c>
      <c r="F52" s="22" t="s">
        <v>46</v>
      </c>
      <c r="G52" s="15">
        <v>3</v>
      </c>
      <c r="H52" s="44">
        <v>1.6046</v>
      </c>
      <c r="I52" s="15">
        <v>0.83468749999999992</v>
      </c>
      <c r="J52" s="25"/>
      <c r="K52" s="25"/>
      <c r="L52" s="47">
        <f t="shared" ref="L52:L61" si="27">J52*K52/D52</f>
        <v>0</v>
      </c>
      <c r="M52" s="47">
        <f t="shared" ref="M52:M61" si="28">G52*L52</f>
        <v>0</v>
      </c>
      <c r="N52" s="48">
        <f t="shared" ref="N52:N61" si="29">M52*H52</f>
        <v>0</v>
      </c>
    </row>
    <row r="53" spans="1:14" s="6" customFormat="1" ht="15.75">
      <c r="A53" s="23">
        <v>71261</v>
      </c>
      <c r="B53" s="26" t="s">
        <v>90</v>
      </c>
      <c r="C53" s="14">
        <v>5.7</v>
      </c>
      <c r="D53" s="14">
        <v>80</v>
      </c>
      <c r="E53" s="14">
        <v>28.5</v>
      </c>
      <c r="F53" s="22" t="s">
        <v>46</v>
      </c>
      <c r="G53" s="27">
        <v>2.59</v>
      </c>
      <c r="H53" s="44">
        <v>1.6046</v>
      </c>
      <c r="I53" s="15">
        <v>0.98399999999999999</v>
      </c>
      <c r="J53" s="25"/>
      <c r="K53" s="25"/>
      <c r="L53" s="31">
        <f t="shared" si="27"/>
        <v>0</v>
      </c>
      <c r="M53" s="31">
        <f t="shared" si="28"/>
        <v>0</v>
      </c>
      <c r="N53" s="34">
        <f t="shared" si="29"/>
        <v>0</v>
      </c>
    </row>
    <row r="54" spans="1:14" s="6" customFormat="1" ht="15.75">
      <c r="A54" s="23">
        <v>71272</v>
      </c>
      <c r="B54" s="26" t="s">
        <v>70</v>
      </c>
      <c r="C54" s="14">
        <v>4.6500000000000004</v>
      </c>
      <c r="D54" s="14">
        <v>96</v>
      </c>
      <c r="E54" s="14">
        <v>27.900000000000002</v>
      </c>
      <c r="F54" s="22" t="s">
        <v>46</v>
      </c>
      <c r="G54" s="21">
        <v>2.2799999999999998</v>
      </c>
      <c r="H54" s="44">
        <v>1.6046</v>
      </c>
      <c r="I54" s="15">
        <v>0.78843750000000001</v>
      </c>
      <c r="J54" s="25"/>
      <c r="K54" s="25"/>
      <c r="L54" s="31">
        <f t="shared" si="27"/>
        <v>0</v>
      </c>
      <c r="M54" s="31">
        <f t="shared" si="28"/>
        <v>0</v>
      </c>
      <c r="N54" s="34">
        <f t="shared" si="29"/>
        <v>0</v>
      </c>
    </row>
    <row r="55" spans="1:14" s="6" customFormat="1" ht="15.75">
      <c r="A55" s="23">
        <v>71344</v>
      </c>
      <c r="B55" s="23" t="s">
        <v>91</v>
      </c>
      <c r="C55" s="14">
        <v>5.5</v>
      </c>
      <c r="D55" s="14">
        <v>80</v>
      </c>
      <c r="E55" s="14">
        <v>27.5</v>
      </c>
      <c r="F55" s="22" t="s">
        <v>46</v>
      </c>
      <c r="G55" s="27">
        <v>1.95</v>
      </c>
      <c r="H55" s="44">
        <v>1.6046</v>
      </c>
      <c r="I55" s="15">
        <v>0.72150000000000003</v>
      </c>
      <c r="J55" s="25"/>
      <c r="K55" s="25"/>
      <c r="L55" s="31">
        <f t="shared" si="27"/>
        <v>0</v>
      </c>
      <c r="M55" s="31">
        <f t="shared" si="28"/>
        <v>0</v>
      </c>
      <c r="N55" s="34">
        <f t="shared" si="29"/>
        <v>0</v>
      </c>
    </row>
    <row r="56" spans="1:14" s="6" customFormat="1" ht="15.75">
      <c r="A56" s="23">
        <v>71471</v>
      </c>
      <c r="B56" s="26" t="s">
        <v>16</v>
      </c>
      <c r="C56" s="14">
        <v>6.05</v>
      </c>
      <c r="D56" s="14">
        <v>80</v>
      </c>
      <c r="E56" s="14">
        <v>30.25</v>
      </c>
      <c r="F56" s="22" t="s">
        <v>46</v>
      </c>
      <c r="G56" s="15">
        <v>3.23</v>
      </c>
      <c r="H56" s="44">
        <v>1.6046</v>
      </c>
      <c r="I56" s="15">
        <v>0.69012499999999999</v>
      </c>
      <c r="J56" s="25"/>
      <c r="K56" s="25"/>
      <c r="L56" s="31">
        <f t="shared" si="27"/>
        <v>0</v>
      </c>
      <c r="M56" s="31">
        <f t="shared" si="28"/>
        <v>0</v>
      </c>
      <c r="N56" s="34">
        <f t="shared" si="29"/>
        <v>0</v>
      </c>
    </row>
    <row r="57" spans="1:14" s="6" customFormat="1" ht="15.75">
      <c r="A57" s="23">
        <v>71571</v>
      </c>
      <c r="B57" s="26" t="s">
        <v>92</v>
      </c>
      <c r="C57" s="14">
        <v>5.5</v>
      </c>
      <c r="D57" s="14">
        <v>80</v>
      </c>
      <c r="E57" s="14">
        <v>27.5</v>
      </c>
      <c r="F57" s="22" t="s">
        <v>46</v>
      </c>
      <c r="G57" s="27">
        <v>3.17</v>
      </c>
      <c r="H57" s="44">
        <v>1.6046</v>
      </c>
      <c r="I57" s="15">
        <v>0.66400000000000003</v>
      </c>
      <c r="J57" s="25"/>
      <c r="K57" s="25"/>
      <c r="L57" s="31">
        <f t="shared" si="27"/>
        <v>0</v>
      </c>
      <c r="M57" s="31">
        <f t="shared" si="28"/>
        <v>0</v>
      </c>
      <c r="N57" s="34">
        <f t="shared" si="29"/>
        <v>0</v>
      </c>
    </row>
    <row r="58" spans="1:14" s="6" customFormat="1" ht="15.75">
      <c r="A58" s="23">
        <v>71662</v>
      </c>
      <c r="B58" s="26" t="s">
        <v>93</v>
      </c>
      <c r="C58" s="14">
        <v>5.2</v>
      </c>
      <c r="D58" s="14">
        <v>96</v>
      </c>
      <c r="E58" s="14">
        <v>31.200000000000003</v>
      </c>
      <c r="F58" s="22" t="s">
        <v>46</v>
      </c>
      <c r="G58" s="27">
        <v>3.06</v>
      </c>
      <c r="H58" s="44">
        <v>1.6046</v>
      </c>
      <c r="I58" s="15">
        <v>0.59447916666666678</v>
      </c>
      <c r="J58" s="25"/>
      <c r="K58" s="25"/>
      <c r="L58" s="31">
        <f t="shared" si="27"/>
        <v>0</v>
      </c>
      <c r="M58" s="31">
        <f t="shared" si="28"/>
        <v>0</v>
      </c>
      <c r="N58" s="34">
        <f t="shared" si="29"/>
        <v>0</v>
      </c>
    </row>
    <row r="59" spans="1:14" s="6" customFormat="1" ht="15.75">
      <c r="A59" s="23">
        <v>71667</v>
      </c>
      <c r="B59" s="26" t="s">
        <v>9</v>
      </c>
      <c r="C59" s="14">
        <v>5.2</v>
      </c>
      <c r="D59" s="14">
        <v>96</v>
      </c>
      <c r="E59" s="14">
        <v>31.200000000000003</v>
      </c>
      <c r="F59" s="22" t="s">
        <v>46</v>
      </c>
      <c r="G59" s="27">
        <v>2.66</v>
      </c>
      <c r="H59" s="44">
        <v>1.6046</v>
      </c>
      <c r="I59" s="15">
        <v>0.78343750000000012</v>
      </c>
      <c r="J59" s="25"/>
      <c r="K59" s="25"/>
      <c r="L59" s="31">
        <f t="shared" si="27"/>
        <v>0</v>
      </c>
      <c r="M59" s="31">
        <f t="shared" si="28"/>
        <v>0</v>
      </c>
      <c r="N59" s="34">
        <f t="shared" si="29"/>
        <v>0</v>
      </c>
    </row>
    <row r="60" spans="1:14" s="6" customFormat="1" ht="15.75">
      <c r="A60" s="23">
        <v>71673</v>
      </c>
      <c r="B60" s="26" t="s">
        <v>94</v>
      </c>
      <c r="C60" s="15">
        <v>6.05</v>
      </c>
      <c r="D60" s="14">
        <v>80</v>
      </c>
      <c r="E60" s="14">
        <v>30.25</v>
      </c>
      <c r="F60" s="22" t="s">
        <v>46</v>
      </c>
      <c r="G60" s="27">
        <v>3.04</v>
      </c>
      <c r="H60" s="44">
        <v>1.6046</v>
      </c>
      <c r="I60" s="15">
        <v>0.76562499999999989</v>
      </c>
      <c r="J60" s="25"/>
      <c r="K60" s="25"/>
      <c r="L60" s="31">
        <f t="shared" si="27"/>
        <v>0</v>
      </c>
      <c r="M60" s="31">
        <f t="shared" si="28"/>
        <v>0</v>
      </c>
      <c r="N60" s="34">
        <f t="shared" si="29"/>
        <v>0</v>
      </c>
    </row>
    <row r="61" spans="1:14" s="6" customFormat="1" ht="15.75">
      <c r="A61" s="23">
        <v>71676</v>
      </c>
      <c r="B61" s="23" t="s">
        <v>95</v>
      </c>
      <c r="C61" s="14">
        <v>5.4</v>
      </c>
      <c r="D61" s="14">
        <v>80</v>
      </c>
      <c r="E61" s="14">
        <v>27</v>
      </c>
      <c r="F61" s="22" t="s">
        <v>46</v>
      </c>
      <c r="G61" s="27">
        <v>2.84</v>
      </c>
      <c r="H61" s="44">
        <v>1.6046</v>
      </c>
      <c r="I61" s="15">
        <v>0.97849999999999981</v>
      </c>
      <c r="J61" s="25"/>
      <c r="K61" s="25"/>
      <c r="L61" s="31">
        <f t="shared" si="27"/>
        <v>0</v>
      </c>
      <c r="M61" s="31">
        <f t="shared" si="28"/>
        <v>0</v>
      </c>
      <c r="N61" s="34">
        <f t="shared" si="29"/>
        <v>0</v>
      </c>
    </row>
    <row r="62" spans="1:14" s="6" customFormat="1" ht="15.75">
      <c r="A62" s="93" t="s">
        <v>18</v>
      </c>
      <c r="B62" s="93"/>
      <c r="C62" s="17"/>
      <c r="D62" s="17"/>
      <c r="E62" s="17"/>
      <c r="F62" s="17"/>
      <c r="G62" s="17"/>
      <c r="H62" s="18"/>
      <c r="I62" s="82"/>
      <c r="J62" s="33"/>
      <c r="K62" s="32"/>
      <c r="L62" s="32"/>
      <c r="M62" s="32"/>
      <c r="N62" s="35"/>
    </row>
    <row r="63" spans="1:14" s="6" customFormat="1" ht="15.75">
      <c r="A63" s="23">
        <v>71683</v>
      </c>
      <c r="B63" s="26" t="s">
        <v>68</v>
      </c>
      <c r="C63" s="14">
        <v>7.66</v>
      </c>
      <c r="D63" s="14">
        <v>36</v>
      </c>
      <c r="E63" s="15">
        <v>17.234999999999999</v>
      </c>
      <c r="F63" s="22" t="s">
        <v>54</v>
      </c>
      <c r="G63" s="14">
        <v>2.25</v>
      </c>
      <c r="H63" s="44">
        <v>1.6046</v>
      </c>
      <c r="I63" s="15">
        <v>1.4008333333333334</v>
      </c>
      <c r="J63" s="25"/>
      <c r="K63" s="25"/>
      <c r="L63" s="31">
        <f t="shared" ref="L63:L80" si="30">J63*K63/D63</f>
        <v>0</v>
      </c>
      <c r="M63" s="31">
        <f t="shared" ref="M63:M80" si="31">G63*L63</f>
        <v>0</v>
      </c>
      <c r="N63" s="34">
        <f t="shared" ref="N63:N80" si="32">M63*H63</f>
        <v>0</v>
      </c>
    </row>
    <row r="64" spans="1:14" s="6" customFormat="1" ht="15.75">
      <c r="A64" s="23">
        <v>71686</v>
      </c>
      <c r="B64" s="26" t="s">
        <v>96</v>
      </c>
      <c r="C64" s="14">
        <v>6.25</v>
      </c>
      <c r="D64" s="14">
        <v>36</v>
      </c>
      <c r="E64" s="14">
        <v>14.0625</v>
      </c>
      <c r="F64" s="22" t="s">
        <v>54</v>
      </c>
      <c r="G64" s="14">
        <v>2.25</v>
      </c>
      <c r="H64" s="44">
        <v>1.6046</v>
      </c>
      <c r="I64" s="15">
        <v>1.4561111111111111</v>
      </c>
      <c r="J64" s="25"/>
      <c r="K64" s="25"/>
      <c r="L64" s="31">
        <f t="shared" si="30"/>
        <v>0</v>
      </c>
      <c r="M64" s="31">
        <f t="shared" si="31"/>
        <v>0</v>
      </c>
      <c r="N64" s="34">
        <f t="shared" si="32"/>
        <v>0</v>
      </c>
    </row>
    <row r="65" spans="1:14" s="6" customFormat="1" ht="15.75">
      <c r="A65" s="23">
        <v>71690</v>
      </c>
      <c r="B65" s="26" t="s">
        <v>97</v>
      </c>
      <c r="C65" s="14">
        <v>6.75</v>
      </c>
      <c r="D65" s="14">
        <v>36</v>
      </c>
      <c r="E65" s="14">
        <v>15.1875</v>
      </c>
      <c r="F65" s="22" t="s">
        <v>54</v>
      </c>
      <c r="G65" s="14">
        <v>1.69</v>
      </c>
      <c r="H65" s="44">
        <v>1.6046</v>
      </c>
      <c r="I65" s="15">
        <v>1.8933333333333335</v>
      </c>
      <c r="J65" s="25"/>
      <c r="K65" s="25"/>
      <c r="L65" s="31">
        <f t="shared" si="30"/>
        <v>0</v>
      </c>
      <c r="M65" s="31">
        <f t="shared" si="31"/>
        <v>0</v>
      </c>
      <c r="N65" s="34">
        <f t="shared" si="32"/>
        <v>0</v>
      </c>
    </row>
    <row r="66" spans="1:14" s="6" customFormat="1" ht="15.75">
      <c r="A66" s="23">
        <v>71691</v>
      </c>
      <c r="B66" s="24" t="s">
        <v>126</v>
      </c>
      <c r="C66" s="15">
        <v>6.5</v>
      </c>
      <c r="D66" s="51">
        <v>36</v>
      </c>
      <c r="E66" s="14">
        <v>14.63</v>
      </c>
      <c r="F66" s="22" t="s">
        <v>54</v>
      </c>
      <c r="G66" s="14">
        <v>1.69</v>
      </c>
      <c r="H66" s="44">
        <v>1.6046</v>
      </c>
      <c r="I66" s="15">
        <v>1.7102777777777778</v>
      </c>
      <c r="J66" s="25"/>
      <c r="K66" s="25"/>
      <c r="L66" s="31">
        <f t="shared" si="30"/>
        <v>0</v>
      </c>
      <c r="M66" s="31">
        <f t="shared" si="31"/>
        <v>0</v>
      </c>
      <c r="N66" s="34">
        <f t="shared" si="32"/>
        <v>0</v>
      </c>
    </row>
    <row r="67" spans="1:14" s="6" customFormat="1" ht="15.75">
      <c r="A67" s="93" t="s">
        <v>13</v>
      </c>
      <c r="B67" s="93"/>
      <c r="C67" s="17"/>
      <c r="D67" s="17"/>
      <c r="E67" s="17"/>
      <c r="F67" s="17"/>
      <c r="G67" s="17"/>
      <c r="H67" s="17"/>
      <c r="I67" s="82"/>
      <c r="J67" s="33"/>
      <c r="K67" s="33"/>
      <c r="L67" s="32"/>
      <c r="M67" s="32"/>
      <c r="N67" s="35"/>
    </row>
    <row r="68" spans="1:14" s="6" customFormat="1" ht="15.75">
      <c r="A68" s="23">
        <v>61683</v>
      </c>
      <c r="B68" s="26" t="s">
        <v>68</v>
      </c>
      <c r="C68" s="14">
        <v>7.66</v>
      </c>
      <c r="D68" s="14">
        <v>36</v>
      </c>
      <c r="E68" s="15">
        <v>17.234999999999999</v>
      </c>
      <c r="F68" s="22" t="s">
        <v>54</v>
      </c>
      <c r="G68" s="14">
        <v>2.25</v>
      </c>
      <c r="H68" s="44">
        <v>1.6046</v>
      </c>
      <c r="I68" s="15">
        <v>1.0436111111111113</v>
      </c>
      <c r="J68" s="25"/>
      <c r="K68" s="25"/>
      <c r="L68" s="47">
        <f t="shared" ref="L68:L71" si="33">J68*K68/D68</f>
        <v>0</v>
      </c>
      <c r="M68" s="47">
        <f t="shared" ref="M68:M71" si="34">G68*L68</f>
        <v>0</v>
      </c>
      <c r="N68" s="48">
        <f t="shared" ref="N68:N71" si="35">M68*H68</f>
        <v>0</v>
      </c>
    </row>
    <row r="69" spans="1:14" s="6" customFormat="1" ht="15.75">
      <c r="A69" s="23">
        <v>61686</v>
      </c>
      <c r="B69" s="26" t="s">
        <v>96</v>
      </c>
      <c r="C69" s="14">
        <v>6.25</v>
      </c>
      <c r="D69" s="14">
        <v>36</v>
      </c>
      <c r="E69" s="14">
        <v>14.0625</v>
      </c>
      <c r="F69" s="22" t="s">
        <v>54</v>
      </c>
      <c r="G69" s="14">
        <v>2.25</v>
      </c>
      <c r="H69" s="44">
        <v>1.6046</v>
      </c>
      <c r="I69" s="15">
        <v>1.0325</v>
      </c>
      <c r="J69" s="25"/>
      <c r="K69" s="25"/>
      <c r="L69" s="47">
        <f t="shared" si="33"/>
        <v>0</v>
      </c>
      <c r="M69" s="47">
        <f t="shared" si="34"/>
        <v>0</v>
      </c>
      <c r="N69" s="48">
        <f t="shared" si="35"/>
        <v>0</v>
      </c>
    </row>
    <row r="70" spans="1:14" s="6" customFormat="1" ht="15.75">
      <c r="A70" s="23">
        <v>61690</v>
      </c>
      <c r="B70" s="26" t="s">
        <v>97</v>
      </c>
      <c r="C70" s="14">
        <v>6.75</v>
      </c>
      <c r="D70" s="14">
        <v>36</v>
      </c>
      <c r="E70" s="14">
        <v>15.1875</v>
      </c>
      <c r="F70" s="22" t="s">
        <v>54</v>
      </c>
      <c r="G70" s="14">
        <v>1.69</v>
      </c>
      <c r="H70" s="44">
        <v>1.6046</v>
      </c>
      <c r="I70" s="15">
        <v>1.4683333333333333</v>
      </c>
      <c r="J70" s="25"/>
      <c r="K70" s="25"/>
      <c r="L70" s="47">
        <f t="shared" si="33"/>
        <v>0</v>
      </c>
      <c r="M70" s="47">
        <f t="shared" si="34"/>
        <v>0</v>
      </c>
      <c r="N70" s="48">
        <f t="shared" si="35"/>
        <v>0</v>
      </c>
    </row>
    <row r="71" spans="1:14" s="6" customFormat="1" ht="15.75">
      <c r="A71" s="23">
        <v>61691</v>
      </c>
      <c r="B71" s="24" t="s">
        <v>116</v>
      </c>
      <c r="C71" s="15">
        <v>6.5</v>
      </c>
      <c r="D71" s="51">
        <v>36</v>
      </c>
      <c r="E71" s="14">
        <v>14.63</v>
      </c>
      <c r="F71" s="22" t="s">
        <v>54</v>
      </c>
      <c r="G71" s="14">
        <v>1.69</v>
      </c>
      <c r="H71" s="44">
        <v>1.6046</v>
      </c>
      <c r="I71" s="15">
        <v>1.1747222222222222</v>
      </c>
      <c r="J71" s="25"/>
      <c r="K71" s="25"/>
      <c r="L71" s="47">
        <f t="shared" si="33"/>
        <v>0</v>
      </c>
      <c r="M71" s="47">
        <f t="shared" si="34"/>
        <v>0</v>
      </c>
      <c r="N71" s="48">
        <f t="shared" si="35"/>
        <v>0</v>
      </c>
    </row>
    <row r="72" spans="1:14" s="6" customFormat="1" ht="15.75">
      <c r="A72" s="23">
        <v>61470</v>
      </c>
      <c r="B72" s="26" t="s">
        <v>16</v>
      </c>
      <c r="C72" s="14">
        <v>6.05</v>
      </c>
      <c r="D72" s="14">
        <v>48</v>
      </c>
      <c r="E72" s="14">
        <v>18.149999999999999</v>
      </c>
      <c r="F72" s="22" t="s">
        <v>46</v>
      </c>
      <c r="G72" s="14">
        <v>1.94</v>
      </c>
      <c r="H72" s="44">
        <v>1.6046</v>
      </c>
      <c r="I72" s="15">
        <v>0.65270833333333333</v>
      </c>
      <c r="J72" s="25"/>
      <c r="K72" s="25"/>
      <c r="L72" s="31">
        <f t="shared" si="30"/>
        <v>0</v>
      </c>
      <c r="M72" s="31">
        <f t="shared" si="31"/>
        <v>0</v>
      </c>
      <c r="N72" s="34">
        <f t="shared" si="32"/>
        <v>0</v>
      </c>
    </row>
    <row r="73" spans="1:14" s="6" customFormat="1" ht="15.75">
      <c r="A73" s="23">
        <v>67261</v>
      </c>
      <c r="B73" s="26" t="s">
        <v>99</v>
      </c>
      <c r="C73" s="14">
        <v>5.7</v>
      </c>
      <c r="D73" s="14">
        <v>40</v>
      </c>
      <c r="E73" s="14">
        <v>14.25</v>
      </c>
      <c r="F73" s="22" t="s">
        <v>46</v>
      </c>
      <c r="G73" s="27">
        <v>1.29</v>
      </c>
      <c r="H73" s="44">
        <v>1.6046</v>
      </c>
      <c r="I73" s="15">
        <v>0.96199999999999997</v>
      </c>
      <c r="J73" s="25"/>
      <c r="K73" s="25"/>
      <c r="L73" s="31">
        <f t="shared" si="30"/>
        <v>0</v>
      </c>
      <c r="M73" s="31">
        <f t="shared" si="31"/>
        <v>0</v>
      </c>
      <c r="N73" s="34">
        <f t="shared" si="32"/>
        <v>0</v>
      </c>
    </row>
    <row r="74" spans="1:14" s="6" customFormat="1" ht="15.75">
      <c r="A74" s="23">
        <v>61272</v>
      </c>
      <c r="B74" s="26" t="s">
        <v>70</v>
      </c>
      <c r="C74" s="14">
        <v>4.6500000000000004</v>
      </c>
      <c r="D74" s="14">
        <v>48</v>
      </c>
      <c r="E74" s="14">
        <v>13.950000000000001</v>
      </c>
      <c r="F74" s="22" t="s">
        <v>46</v>
      </c>
      <c r="G74" s="21">
        <v>1.1399999999999999</v>
      </c>
      <c r="H74" s="44">
        <v>1.6046</v>
      </c>
      <c r="I74" s="15">
        <v>0.73854166666666676</v>
      </c>
      <c r="J74" s="25"/>
      <c r="K74" s="25"/>
      <c r="L74" s="31">
        <f t="shared" si="30"/>
        <v>0</v>
      </c>
      <c r="M74" s="31">
        <f t="shared" si="31"/>
        <v>0</v>
      </c>
      <c r="N74" s="34">
        <f t="shared" si="32"/>
        <v>0</v>
      </c>
    </row>
    <row r="75" spans="1:14" s="6" customFormat="1" ht="15.75">
      <c r="A75" s="65" t="s">
        <v>5</v>
      </c>
      <c r="B75" s="66"/>
      <c r="C75" s="17"/>
      <c r="D75" s="17"/>
      <c r="E75" s="17"/>
      <c r="F75" s="17"/>
      <c r="G75" s="17"/>
      <c r="H75" s="17"/>
      <c r="I75" s="82"/>
      <c r="J75" s="33"/>
      <c r="K75" s="33"/>
      <c r="L75" s="33"/>
      <c r="M75" s="32"/>
      <c r="N75" s="35"/>
    </row>
    <row r="76" spans="1:14" s="6" customFormat="1" ht="15.75">
      <c r="A76" s="23">
        <v>43560</v>
      </c>
      <c r="B76" s="26" t="s">
        <v>100</v>
      </c>
      <c r="C76" s="14">
        <v>4.45</v>
      </c>
      <c r="D76" s="14">
        <v>48</v>
      </c>
      <c r="E76" s="14">
        <v>13.35</v>
      </c>
      <c r="F76" s="22" t="s">
        <v>46</v>
      </c>
      <c r="G76" s="27">
        <v>3.6</v>
      </c>
      <c r="H76" s="44">
        <v>1.6046</v>
      </c>
      <c r="I76" s="15">
        <v>0.78520833333333329</v>
      </c>
      <c r="J76" s="25"/>
      <c r="K76" s="25"/>
      <c r="L76" s="31">
        <f t="shared" si="30"/>
        <v>0</v>
      </c>
      <c r="M76" s="31">
        <f t="shared" si="31"/>
        <v>0</v>
      </c>
      <c r="N76" s="34">
        <f t="shared" si="32"/>
        <v>0</v>
      </c>
    </row>
    <row r="77" spans="1:14" s="6" customFormat="1" ht="15.75">
      <c r="A77" s="23">
        <v>45227</v>
      </c>
      <c r="B77" s="26" t="s">
        <v>98</v>
      </c>
      <c r="C77" s="14">
        <v>4.4000000000000004</v>
      </c>
      <c r="D77" s="14">
        <v>48</v>
      </c>
      <c r="E77" s="14">
        <v>13.2</v>
      </c>
      <c r="F77" s="22" t="s">
        <v>46</v>
      </c>
      <c r="G77" s="27">
        <v>4.5</v>
      </c>
      <c r="H77" s="44">
        <v>1.6046</v>
      </c>
      <c r="I77" s="15">
        <v>0.6841666666666667</v>
      </c>
      <c r="J77" s="25"/>
      <c r="K77" s="25"/>
      <c r="L77" s="31">
        <f t="shared" si="30"/>
        <v>0</v>
      </c>
      <c r="M77" s="31">
        <f t="shared" si="31"/>
        <v>0</v>
      </c>
      <c r="N77" s="34">
        <f t="shared" si="32"/>
        <v>0</v>
      </c>
    </row>
    <row r="78" spans="1:14" s="6" customFormat="1" ht="15.75">
      <c r="A78" s="93" t="s">
        <v>12</v>
      </c>
      <c r="B78" s="93"/>
      <c r="C78" s="17"/>
      <c r="D78" s="17"/>
      <c r="E78" s="17"/>
      <c r="F78" s="17"/>
      <c r="G78" s="17"/>
      <c r="H78" s="17"/>
      <c r="I78" s="82"/>
      <c r="J78" s="33"/>
      <c r="K78" s="33"/>
      <c r="L78" s="32"/>
      <c r="M78" s="32"/>
      <c r="N78" s="35"/>
    </row>
    <row r="79" spans="1:14" s="6" customFormat="1" ht="15.75">
      <c r="A79" s="23">
        <v>65227</v>
      </c>
      <c r="B79" s="26" t="s">
        <v>98</v>
      </c>
      <c r="C79" s="14">
        <v>4.4000000000000004</v>
      </c>
      <c r="D79" s="14">
        <v>40</v>
      </c>
      <c r="E79" s="14">
        <v>11</v>
      </c>
      <c r="F79" s="22" t="s">
        <v>46</v>
      </c>
      <c r="G79" s="27">
        <v>3.74</v>
      </c>
      <c r="H79" s="44">
        <v>1.6046</v>
      </c>
      <c r="I79" s="15">
        <v>0.67300000000000004</v>
      </c>
      <c r="J79" s="25"/>
      <c r="K79" s="25"/>
      <c r="L79" s="31">
        <f t="shared" si="30"/>
        <v>0</v>
      </c>
      <c r="M79" s="31">
        <f t="shared" si="31"/>
        <v>0</v>
      </c>
      <c r="N79" s="34">
        <f t="shared" si="32"/>
        <v>0</v>
      </c>
    </row>
    <row r="80" spans="1:14" s="6" customFormat="1" ht="15.75">
      <c r="A80" s="23">
        <v>63560</v>
      </c>
      <c r="B80" s="26" t="s">
        <v>100</v>
      </c>
      <c r="C80" s="14">
        <v>4.45</v>
      </c>
      <c r="D80" s="14">
        <v>40</v>
      </c>
      <c r="E80" s="14">
        <v>11.125</v>
      </c>
      <c r="F80" s="22" t="s">
        <v>46</v>
      </c>
      <c r="G80" s="27">
        <v>3</v>
      </c>
      <c r="H80" s="44">
        <v>1.6046</v>
      </c>
      <c r="I80" s="15">
        <v>0.78099999999999992</v>
      </c>
      <c r="J80" s="25"/>
      <c r="K80" s="25"/>
      <c r="L80" s="31">
        <f t="shared" si="30"/>
        <v>0</v>
      </c>
      <c r="M80" s="31">
        <f t="shared" si="31"/>
        <v>0</v>
      </c>
      <c r="N80" s="34">
        <f t="shared" si="32"/>
        <v>0</v>
      </c>
    </row>
    <row r="81" spans="1:14" s="6" customFormat="1" ht="14.25" customHeight="1">
      <c r="A81" s="23"/>
      <c r="B81" s="79" t="s">
        <v>17</v>
      </c>
      <c r="C81" s="17"/>
      <c r="D81" s="17"/>
      <c r="E81" s="17"/>
      <c r="F81" s="17"/>
      <c r="G81" s="17"/>
      <c r="H81" s="17"/>
      <c r="I81" s="82"/>
      <c r="J81" s="33"/>
      <c r="K81" s="33"/>
      <c r="L81" s="32"/>
      <c r="M81" s="32"/>
      <c r="N81" s="35"/>
    </row>
    <row r="82" spans="1:14" s="6" customFormat="1" ht="14.25" customHeight="1">
      <c r="A82" s="65" t="s">
        <v>4</v>
      </c>
      <c r="B82" s="66"/>
      <c r="C82" s="17"/>
      <c r="D82" s="17"/>
      <c r="E82" s="17"/>
      <c r="F82" s="17"/>
      <c r="G82" s="17"/>
      <c r="H82" s="17"/>
      <c r="I82" s="82"/>
      <c r="J82" s="33"/>
      <c r="K82" s="33"/>
      <c r="L82" s="33"/>
      <c r="M82" s="32"/>
      <c r="N82" s="35"/>
    </row>
    <row r="83" spans="1:14" s="6" customFormat="1" ht="14.25" customHeight="1">
      <c r="A83" s="29">
        <v>26028</v>
      </c>
      <c r="B83" s="26" t="s">
        <v>101</v>
      </c>
      <c r="C83" s="15">
        <v>3.4</v>
      </c>
      <c r="D83" s="14">
        <v>24</v>
      </c>
      <c r="E83" s="15">
        <v>5.0999999999999996</v>
      </c>
      <c r="F83" s="22" t="s">
        <v>55</v>
      </c>
      <c r="G83" s="21">
        <v>0.71</v>
      </c>
      <c r="H83" s="44">
        <v>1.6046</v>
      </c>
      <c r="I83" s="15">
        <v>0.64458333333333329</v>
      </c>
      <c r="J83" s="25"/>
      <c r="K83" s="25"/>
      <c r="L83" s="31">
        <f t="shared" ref="L83:L88" si="36">J83*K83/D83</f>
        <v>0</v>
      </c>
      <c r="M83" s="31">
        <f t="shared" ref="M83:M88" si="37">G83*L83</f>
        <v>0</v>
      </c>
      <c r="N83" s="34">
        <f t="shared" ref="N83:N88" si="38">M83*H83</f>
        <v>0</v>
      </c>
    </row>
    <row r="84" spans="1:14" s="6" customFormat="1" ht="14.25" customHeight="1">
      <c r="A84" s="23">
        <v>98334</v>
      </c>
      <c r="B84" s="26" t="s">
        <v>102</v>
      </c>
      <c r="C84" s="14">
        <v>3.75</v>
      </c>
      <c r="D84" s="25">
        <v>120</v>
      </c>
      <c r="E84" s="15">
        <v>28.125</v>
      </c>
      <c r="F84" s="22" t="s">
        <v>48</v>
      </c>
      <c r="G84" s="14">
        <v>3.77</v>
      </c>
      <c r="H84" s="44">
        <v>1.6046</v>
      </c>
      <c r="I84" s="15">
        <v>0.54700000000000004</v>
      </c>
      <c r="J84" s="25"/>
      <c r="K84" s="25"/>
      <c r="L84" s="31">
        <f t="shared" si="36"/>
        <v>0</v>
      </c>
      <c r="M84" s="31">
        <f t="shared" si="37"/>
        <v>0</v>
      </c>
      <c r="N84" s="34">
        <f t="shared" si="38"/>
        <v>0</v>
      </c>
    </row>
    <row r="85" spans="1:14" s="6" customFormat="1" ht="14.25" customHeight="1">
      <c r="A85" s="23">
        <v>98336</v>
      </c>
      <c r="B85" s="26" t="s">
        <v>103</v>
      </c>
      <c r="C85" s="14">
        <v>3.4</v>
      </c>
      <c r="D85" s="25">
        <v>120</v>
      </c>
      <c r="E85" s="15">
        <v>25.5</v>
      </c>
      <c r="F85" s="22" t="s">
        <v>55</v>
      </c>
      <c r="G85" s="14">
        <v>3.57</v>
      </c>
      <c r="H85" s="44">
        <v>1.6046</v>
      </c>
      <c r="I85" s="15">
        <v>0.55649999999999988</v>
      </c>
      <c r="J85" s="25"/>
      <c r="K85" s="25"/>
      <c r="L85" s="31">
        <f t="shared" si="36"/>
        <v>0</v>
      </c>
      <c r="M85" s="31">
        <f t="shared" si="37"/>
        <v>0</v>
      </c>
      <c r="N85" s="34">
        <f t="shared" si="38"/>
        <v>0</v>
      </c>
    </row>
    <row r="86" spans="1:14" s="6" customFormat="1" ht="14.25" customHeight="1">
      <c r="A86" s="23">
        <v>98337</v>
      </c>
      <c r="B86" s="26" t="s">
        <v>104</v>
      </c>
      <c r="C86" s="14">
        <v>3.2</v>
      </c>
      <c r="D86" s="25">
        <v>120</v>
      </c>
      <c r="E86" s="15">
        <v>24</v>
      </c>
      <c r="F86" s="22" t="s">
        <v>56</v>
      </c>
      <c r="G86" s="15">
        <v>2.8</v>
      </c>
      <c r="H86" s="44">
        <v>1.6046</v>
      </c>
      <c r="I86" s="15">
        <v>0.52575000000000005</v>
      </c>
      <c r="J86" s="25"/>
      <c r="K86" s="25"/>
      <c r="L86" s="31">
        <f t="shared" si="36"/>
        <v>0</v>
      </c>
      <c r="M86" s="31">
        <f t="shared" si="37"/>
        <v>0</v>
      </c>
      <c r="N86" s="34">
        <f t="shared" si="38"/>
        <v>0</v>
      </c>
    </row>
    <row r="87" spans="1:14" s="6" customFormat="1" ht="14.25" customHeight="1">
      <c r="A87" s="65" t="s">
        <v>14</v>
      </c>
      <c r="B87" s="66"/>
      <c r="C87" s="66"/>
      <c r="D87" s="17"/>
      <c r="E87" s="17"/>
      <c r="F87" s="17"/>
      <c r="G87" s="17"/>
      <c r="H87" s="17"/>
      <c r="I87" s="82"/>
      <c r="J87" s="37"/>
      <c r="K87" s="33"/>
      <c r="L87" s="33"/>
      <c r="M87" s="33"/>
      <c r="N87" s="35"/>
    </row>
    <row r="88" spans="1:14" s="6" customFormat="1" ht="14.25" customHeight="1">
      <c r="A88" s="23">
        <v>98375</v>
      </c>
      <c r="B88" s="26" t="s">
        <v>105</v>
      </c>
      <c r="C88" s="14">
        <v>3.75</v>
      </c>
      <c r="D88" s="25">
        <v>120</v>
      </c>
      <c r="E88" s="15">
        <v>28.13</v>
      </c>
      <c r="F88" s="22" t="s">
        <v>48</v>
      </c>
      <c r="G88" s="21">
        <v>4.0599999999999996</v>
      </c>
      <c r="H88" s="44">
        <v>1.6046</v>
      </c>
      <c r="I88" s="15">
        <v>0.56633333333333324</v>
      </c>
      <c r="J88" s="25"/>
      <c r="K88" s="25"/>
      <c r="L88" s="31">
        <f t="shared" si="36"/>
        <v>0</v>
      </c>
      <c r="M88" s="31">
        <f t="shared" si="37"/>
        <v>0</v>
      </c>
      <c r="N88" s="34">
        <f t="shared" si="38"/>
        <v>0</v>
      </c>
    </row>
    <row r="89" spans="1:14" s="6" customFormat="1" ht="15.75">
      <c r="A89" s="65" t="s">
        <v>10</v>
      </c>
      <c r="B89" s="66"/>
      <c r="C89" s="17"/>
      <c r="D89" s="17"/>
      <c r="E89" s="17"/>
      <c r="F89" s="17"/>
      <c r="G89" s="17"/>
      <c r="H89" s="17"/>
      <c r="I89" s="82"/>
      <c r="J89" s="33"/>
      <c r="K89" s="33"/>
      <c r="L89" s="33"/>
      <c r="M89" s="32"/>
      <c r="N89" s="35"/>
    </row>
    <row r="90" spans="1:14" s="6" customFormat="1" ht="15.75">
      <c r="A90" s="23">
        <v>48501</v>
      </c>
      <c r="B90" s="26" t="s">
        <v>106</v>
      </c>
      <c r="C90" s="14">
        <v>3</v>
      </c>
      <c r="D90" s="25">
        <v>72</v>
      </c>
      <c r="E90" s="15">
        <v>13.5</v>
      </c>
      <c r="F90" s="22" t="s">
        <v>56</v>
      </c>
      <c r="G90" s="21">
        <v>0.48</v>
      </c>
      <c r="H90" s="44">
        <v>1.6046</v>
      </c>
      <c r="I90" s="15">
        <v>0.53388888888888886</v>
      </c>
      <c r="J90" s="25"/>
      <c r="K90" s="25"/>
      <c r="L90" s="31">
        <f t="shared" ref="L90:L96" si="39">J90*K90/D90</f>
        <v>0</v>
      </c>
      <c r="M90" s="31">
        <f t="shared" ref="M90:M96" si="40">G90*L90</f>
        <v>0</v>
      </c>
      <c r="N90" s="34">
        <f t="shared" ref="N90:N96" si="41">M90*H90</f>
        <v>0</v>
      </c>
    </row>
    <row r="91" spans="1:14" s="6" customFormat="1" ht="15.75">
      <c r="A91" s="23">
        <v>97861</v>
      </c>
      <c r="B91" s="26" t="s">
        <v>129</v>
      </c>
      <c r="C91" s="14">
        <v>2.5</v>
      </c>
      <c r="D91" s="25">
        <v>72</v>
      </c>
      <c r="E91" s="15">
        <v>11.25</v>
      </c>
      <c r="F91" s="22" t="s">
        <v>51</v>
      </c>
      <c r="G91" s="21">
        <v>1.88</v>
      </c>
      <c r="H91" s="44">
        <v>1.6046</v>
      </c>
      <c r="I91" s="15">
        <v>0.47083333333333333</v>
      </c>
      <c r="J91" s="25"/>
      <c r="K91" s="25"/>
      <c r="L91" s="31">
        <f t="shared" si="39"/>
        <v>0</v>
      </c>
      <c r="M91" s="31">
        <f t="shared" si="40"/>
        <v>0</v>
      </c>
      <c r="N91" s="34">
        <f t="shared" si="41"/>
        <v>0</v>
      </c>
    </row>
    <row r="92" spans="1:14" s="6" customFormat="1" ht="15.75">
      <c r="A92" s="23">
        <v>97867</v>
      </c>
      <c r="B92" s="26" t="s">
        <v>107</v>
      </c>
      <c r="C92" s="14">
        <v>2.5</v>
      </c>
      <c r="D92" s="25">
        <v>72</v>
      </c>
      <c r="E92" s="15">
        <v>11.25</v>
      </c>
      <c r="F92" s="22" t="s">
        <v>51</v>
      </c>
      <c r="G92" s="14">
        <v>1.63</v>
      </c>
      <c r="H92" s="44">
        <v>1.6046</v>
      </c>
      <c r="I92" s="15">
        <v>0.47666666666666668</v>
      </c>
      <c r="J92" s="25"/>
      <c r="K92" s="25"/>
      <c r="L92" s="31">
        <f t="shared" si="39"/>
        <v>0</v>
      </c>
      <c r="M92" s="31">
        <f t="shared" si="40"/>
        <v>0</v>
      </c>
      <c r="N92" s="34">
        <f t="shared" si="41"/>
        <v>0</v>
      </c>
    </row>
    <row r="93" spans="1:14" s="6" customFormat="1" ht="15.75">
      <c r="A93" s="23">
        <v>97869</v>
      </c>
      <c r="B93" s="26" t="s">
        <v>109</v>
      </c>
      <c r="C93" s="14">
        <v>2.5</v>
      </c>
      <c r="D93" s="25">
        <v>72</v>
      </c>
      <c r="E93" s="15">
        <v>11.25</v>
      </c>
      <c r="F93" s="22" t="s">
        <v>51</v>
      </c>
      <c r="G93" s="14">
        <v>1.41</v>
      </c>
      <c r="H93" s="44">
        <v>1.6046</v>
      </c>
      <c r="I93" s="15">
        <v>0.48194444444444451</v>
      </c>
      <c r="J93" s="25"/>
      <c r="K93" s="25"/>
      <c r="L93" s="31">
        <f t="shared" si="39"/>
        <v>0</v>
      </c>
      <c r="M93" s="31">
        <f t="shared" si="40"/>
        <v>0</v>
      </c>
      <c r="N93" s="34">
        <f t="shared" si="41"/>
        <v>0</v>
      </c>
    </row>
    <row r="94" spans="1:14" s="6" customFormat="1" ht="15.75">
      <c r="A94" s="23">
        <v>97891</v>
      </c>
      <c r="B94" s="26" t="s">
        <v>107</v>
      </c>
      <c r="C94" s="14">
        <v>2.95</v>
      </c>
      <c r="D94" s="25">
        <v>72</v>
      </c>
      <c r="E94" s="15">
        <v>13.275</v>
      </c>
      <c r="F94" s="22" t="s">
        <v>56</v>
      </c>
      <c r="G94" s="21">
        <v>1.63</v>
      </c>
      <c r="H94" s="44">
        <v>1.6046</v>
      </c>
      <c r="I94" s="15">
        <v>0.49722222222222229</v>
      </c>
      <c r="J94" s="25"/>
      <c r="K94" s="25"/>
      <c r="L94" s="31">
        <f t="shared" si="39"/>
        <v>0</v>
      </c>
      <c r="M94" s="31">
        <f t="shared" si="40"/>
        <v>0</v>
      </c>
      <c r="N94" s="34">
        <f t="shared" si="41"/>
        <v>0</v>
      </c>
    </row>
    <row r="95" spans="1:14" s="6" customFormat="1" ht="15.75">
      <c r="A95" s="23">
        <v>97892</v>
      </c>
      <c r="B95" s="26" t="s">
        <v>107</v>
      </c>
      <c r="C95" s="14">
        <v>3.6</v>
      </c>
      <c r="D95" s="25">
        <v>72</v>
      </c>
      <c r="E95" s="15">
        <v>16.2</v>
      </c>
      <c r="F95" s="22" t="s">
        <v>57</v>
      </c>
      <c r="G95" s="21">
        <v>1.96</v>
      </c>
      <c r="H95" s="44">
        <v>1.6046</v>
      </c>
      <c r="I95" s="15">
        <v>0.55777777777777771</v>
      </c>
      <c r="J95" s="25"/>
      <c r="K95" s="25"/>
      <c r="L95" s="31">
        <f t="shared" si="39"/>
        <v>0</v>
      </c>
      <c r="M95" s="31">
        <f t="shared" si="40"/>
        <v>0</v>
      </c>
      <c r="N95" s="34">
        <f t="shared" si="41"/>
        <v>0</v>
      </c>
    </row>
    <row r="96" spans="1:14" s="6" customFormat="1" ht="15.75">
      <c r="A96" s="23">
        <v>26034</v>
      </c>
      <c r="B96" s="26" t="s">
        <v>108</v>
      </c>
      <c r="C96" s="15">
        <v>3.6</v>
      </c>
      <c r="D96" s="14">
        <v>24</v>
      </c>
      <c r="E96" s="15">
        <v>5.4</v>
      </c>
      <c r="F96" s="22" t="s">
        <v>57</v>
      </c>
      <c r="G96" s="21">
        <v>0.65</v>
      </c>
      <c r="H96" s="44">
        <v>1.6046</v>
      </c>
      <c r="I96" s="15">
        <v>0.6054166666666666</v>
      </c>
      <c r="J96" s="25"/>
      <c r="K96" s="25"/>
      <c r="L96" s="31">
        <f t="shared" si="39"/>
        <v>0</v>
      </c>
      <c r="M96" s="31">
        <f t="shared" si="40"/>
        <v>0</v>
      </c>
      <c r="N96" s="34">
        <f t="shared" si="41"/>
        <v>0</v>
      </c>
    </row>
    <row r="97" spans="1:14" s="6" customFormat="1" ht="15.75">
      <c r="A97" s="65" t="s">
        <v>11</v>
      </c>
      <c r="B97" s="66"/>
      <c r="C97" s="17"/>
      <c r="D97" s="17"/>
      <c r="E97" s="17"/>
      <c r="F97" s="17"/>
      <c r="G97" s="17"/>
      <c r="H97" s="17"/>
      <c r="I97" s="82"/>
      <c r="J97" s="33"/>
      <c r="K97" s="33"/>
      <c r="L97" s="32"/>
      <c r="M97" s="32"/>
      <c r="N97" s="35"/>
    </row>
    <row r="98" spans="1:14" s="6" customFormat="1" ht="15.75">
      <c r="A98" s="23">
        <v>77869</v>
      </c>
      <c r="B98" s="26" t="s">
        <v>109</v>
      </c>
      <c r="C98" s="14">
        <v>2.5</v>
      </c>
      <c r="D98" s="25">
        <v>72</v>
      </c>
      <c r="E98" s="15">
        <v>11.25</v>
      </c>
      <c r="F98" s="22" t="s">
        <v>51</v>
      </c>
      <c r="G98" s="21">
        <v>1.41</v>
      </c>
      <c r="H98" s="44">
        <v>1.6046</v>
      </c>
      <c r="I98" s="15">
        <v>0.443888888888889</v>
      </c>
      <c r="J98" s="25"/>
      <c r="K98" s="25"/>
      <c r="L98" s="31">
        <f t="shared" ref="L98" si="42">J98*K98/D98</f>
        <v>0</v>
      </c>
      <c r="M98" s="31">
        <f t="shared" ref="M98" si="43">G98*L98</f>
        <v>0</v>
      </c>
      <c r="N98" s="34">
        <f t="shared" ref="N98" si="44">M98*H98</f>
        <v>0</v>
      </c>
    </row>
    <row r="99" spans="1:14" s="6" customFormat="1" ht="15.75">
      <c r="A99" s="108" t="s">
        <v>2</v>
      </c>
      <c r="B99" s="109"/>
      <c r="C99" s="109"/>
      <c r="D99" s="109"/>
      <c r="E99" s="17"/>
      <c r="F99" s="17"/>
      <c r="G99" s="17"/>
      <c r="H99" s="17"/>
      <c r="I99" s="82"/>
      <c r="J99" s="37"/>
      <c r="K99" s="33"/>
      <c r="L99" s="33"/>
      <c r="M99" s="33"/>
      <c r="N99" s="35"/>
    </row>
    <row r="100" spans="1:14" s="6" customFormat="1" ht="15.75">
      <c r="A100" s="23">
        <v>43107</v>
      </c>
      <c r="B100" s="26" t="s">
        <v>110</v>
      </c>
      <c r="C100" s="14">
        <v>2.2000000000000002</v>
      </c>
      <c r="D100" s="25">
        <v>60</v>
      </c>
      <c r="E100" s="15">
        <v>8.25</v>
      </c>
      <c r="F100" s="22" t="s">
        <v>51</v>
      </c>
      <c r="G100" s="21">
        <v>2.88</v>
      </c>
      <c r="H100" s="44">
        <v>1.6046</v>
      </c>
      <c r="I100" s="15">
        <v>0.51583333333333337</v>
      </c>
      <c r="J100" s="25"/>
      <c r="K100" s="25"/>
      <c r="L100" s="31">
        <f t="shared" ref="L100" si="45">J100*K100/D100</f>
        <v>0</v>
      </c>
      <c r="M100" s="31">
        <f t="shared" ref="M100" si="46">G100*L100</f>
        <v>0</v>
      </c>
      <c r="N100" s="34">
        <f t="shared" ref="N100" si="47">M100*H100</f>
        <v>0</v>
      </c>
    </row>
    <row r="101" spans="1:14" s="6" customFormat="1" ht="15.75">
      <c r="A101" s="79" t="s">
        <v>2</v>
      </c>
      <c r="B101" s="79"/>
      <c r="C101" s="79"/>
      <c r="D101" s="79"/>
      <c r="E101" s="79"/>
      <c r="F101" s="17"/>
      <c r="G101" s="17"/>
      <c r="H101" s="17"/>
      <c r="I101" s="82"/>
      <c r="J101" s="37"/>
      <c r="K101" s="33"/>
      <c r="L101" s="33"/>
      <c r="M101" s="33"/>
      <c r="N101" s="35"/>
    </row>
    <row r="102" spans="1:14" s="6" customFormat="1" ht="15.75">
      <c r="A102" s="23">
        <v>63107</v>
      </c>
      <c r="B102" s="26" t="s">
        <v>111</v>
      </c>
      <c r="C102" s="64">
        <v>2.2000000000000002</v>
      </c>
      <c r="D102" s="53">
        <v>60</v>
      </c>
      <c r="E102" s="54">
        <v>8.25</v>
      </c>
      <c r="F102" s="55" t="s">
        <v>51</v>
      </c>
      <c r="G102" s="56">
        <v>2.88</v>
      </c>
      <c r="H102" s="44">
        <v>1.6046</v>
      </c>
      <c r="I102" s="15">
        <v>0.4444999999999999</v>
      </c>
      <c r="J102" s="25"/>
      <c r="K102" s="25"/>
      <c r="L102" s="31">
        <f t="shared" ref="L102" si="48">J102*K102/D102</f>
        <v>0</v>
      </c>
      <c r="M102" s="31">
        <f t="shared" ref="M102" si="49">G102*L102</f>
        <v>0</v>
      </c>
      <c r="N102" s="34">
        <f t="shared" ref="N102" si="50">M102*H102</f>
        <v>0</v>
      </c>
    </row>
    <row r="103" spans="1:14" s="6" customFormat="1" ht="15.75">
      <c r="A103" s="68" t="s">
        <v>117</v>
      </c>
      <c r="B103" s="68"/>
      <c r="C103" s="57"/>
      <c r="D103" s="57"/>
      <c r="E103" s="57"/>
      <c r="F103" s="57"/>
      <c r="G103" s="57"/>
      <c r="H103" s="57"/>
      <c r="I103" s="88"/>
      <c r="J103" s="58"/>
      <c r="K103" s="58"/>
      <c r="L103" s="58"/>
      <c r="M103" s="59"/>
      <c r="N103" s="60"/>
    </row>
    <row r="104" spans="1:14" s="6" customFormat="1" ht="15.75">
      <c r="A104" s="23">
        <v>58002</v>
      </c>
      <c r="B104" s="24" t="s">
        <v>118</v>
      </c>
      <c r="C104" s="15">
        <v>3.9</v>
      </c>
      <c r="D104" s="14">
        <v>80</v>
      </c>
      <c r="E104" s="15">
        <v>19.5</v>
      </c>
      <c r="F104" s="22" t="s">
        <v>124</v>
      </c>
      <c r="G104" s="14">
        <v>3.94</v>
      </c>
      <c r="H104" s="44">
        <v>1.6046</v>
      </c>
      <c r="I104" s="15">
        <v>0.42875000000000008</v>
      </c>
      <c r="J104" s="25"/>
      <c r="K104" s="25"/>
      <c r="L104" s="63">
        <f t="shared" ref="L104" si="51">J104*K104/D104</f>
        <v>0</v>
      </c>
      <c r="M104" s="47">
        <f t="shared" ref="M104" si="52">G104*L104</f>
        <v>0</v>
      </c>
      <c r="N104" s="47">
        <f t="shared" ref="N104" si="53">M104*H104</f>
        <v>0</v>
      </c>
    </row>
    <row r="105" spans="1:14" s="6" customFormat="1" ht="15">
      <c r="A105" s="23"/>
      <c r="B105" s="67" t="s">
        <v>119</v>
      </c>
      <c r="C105" s="17"/>
      <c r="D105" s="17"/>
      <c r="E105" s="17"/>
      <c r="F105" s="33"/>
      <c r="G105" s="33"/>
      <c r="H105" s="17"/>
      <c r="I105" s="82"/>
      <c r="J105" s="33"/>
      <c r="K105" s="33"/>
      <c r="L105" s="17"/>
      <c r="M105" s="33"/>
      <c r="N105" s="33"/>
    </row>
    <row r="106" spans="1:14" s="6" customFormat="1" ht="15.75">
      <c r="A106" s="93" t="s">
        <v>120</v>
      </c>
      <c r="B106" s="93"/>
      <c r="C106" s="17"/>
      <c r="D106" s="17"/>
      <c r="E106" s="17"/>
      <c r="F106" s="17"/>
      <c r="G106" s="17"/>
      <c r="H106" s="17"/>
      <c r="I106" s="82"/>
      <c r="J106" s="33"/>
      <c r="K106" s="33"/>
      <c r="L106" s="32"/>
      <c r="M106" s="32"/>
      <c r="N106" s="35"/>
    </row>
    <row r="107" spans="1:14" s="6" customFormat="1" ht="15.75">
      <c r="A107" s="23">
        <v>73342</v>
      </c>
      <c r="B107" s="24" t="s">
        <v>121</v>
      </c>
      <c r="C107" s="14">
        <v>3.35</v>
      </c>
      <c r="D107" s="25">
        <v>48</v>
      </c>
      <c r="E107" s="15">
        <v>10.050000000000001</v>
      </c>
      <c r="F107" s="22" t="s">
        <v>124</v>
      </c>
      <c r="G107" s="21">
        <v>2.35</v>
      </c>
      <c r="H107" s="44">
        <v>1.6046</v>
      </c>
      <c r="I107" s="15">
        <v>0.61749999999999994</v>
      </c>
      <c r="J107" s="25"/>
      <c r="K107" s="25"/>
      <c r="L107" s="31">
        <f t="shared" ref="L107" si="54">J107*K107/D107</f>
        <v>0</v>
      </c>
      <c r="M107" s="31">
        <f t="shared" ref="M107" si="55">G107*L107</f>
        <v>0</v>
      </c>
      <c r="N107" s="34">
        <f t="shared" ref="N107" si="56">M107*H107</f>
        <v>0</v>
      </c>
    </row>
    <row r="108" spans="1:14" s="6" customFormat="1" ht="15">
      <c r="A108" s="65" t="s">
        <v>122</v>
      </c>
      <c r="B108" s="66"/>
      <c r="C108" s="66"/>
      <c r="D108" s="17"/>
      <c r="E108" s="17"/>
      <c r="F108" s="33"/>
      <c r="G108" s="33"/>
      <c r="H108" s="17"/>
      <c r="I108" s="82"/>
      <c r="J108" s="33"/>
      <c r="K108" s="33"/>
      <c r="L108" s="17"/>
      <c r="M108" s="33"/>
      <c r="N108" s="33"/>
    </row>
    <row r="109" spans="1:14" s="6" customFormat="1" ht="15.75">
      <c r="A109" s="23">
        <v>73338</v>
      </c>
      <c r="B109" s="24" t="s">
        <v>123</v>
      </c>
      <c r="C109" s="14">
        <v>7.65</v>
      </c>
      <c r="D109" s="25">
        <v>36</v>
      </c>
      <c r="E109" s="14">
        <v>17.21</v>
      </c>
      <c r="F109" s="22" t="s">
        <v>46</v>
      </c>
      <c r="G109" s="21">
        <v>4.5</v>
      </c>
      <c r="H109" s="44">
        <v>1.6046</v>
      </c>
      <c r="I109" s="15">
        <v>1.4919444444444445</v>
      </c>
      <c r="J109" s="25"/>
      <c r="K109" s="25"/>
      <c r="L109" s="31">
        <f t="shared" ref="L109" si="57">J109*K109/D109</f>
        <v>0</v>
      </c>
      <c r="M109" s="31">
        <f t="shared" ref="M109" si="58">G109*L109</f>
        <v>0</v>
      </c>
      <c r="N109" s="34">
        <f t="shared" ref="N109" si="59">M109*H109</f>
        <v>0</v>
      </c>
    </row>
    <row r="110" spans="1:14" s="6" customFormat="1" ht="15.75">
      <c r="A110" s="49"/>
      <c r="B110" s="50"/>
      <c r="C110" s="51"/>
      <c r="D110" s="73"/>
      <c r="E110" s="74"/>
      <c r="F110" s="75"/>
      <c r="G110" s="76"/>
      <c r="H110" s="77"/>
      <c r="I110" s="83"/>
      <c r="J110" s="52"/>
      <c r="K110" s="52"/>
      <c r="L110" s="61"/>
      <c r="M110" s="61"/>
      <c r="N110" s="62"/>
    </row>
    <row r="111" spans="1:14" s="7" customFormat="1" ht="15" customHeight="1">
      <c r="A111" s="30"/>
      <c r="B111" s="30"/>
      <c r="C111" s="30"/>
      <c r="D111" s="114" t="s">
        <v>125</v>
      </c>
      <c r="E111" s="114"/>
      <c r="F111" s="114"/>
      <c r="G111" s="114"/>
      <c r="H111" s="114"/>
      <c r="I111" s="86"/>
      <c r="J111" s="16"/>
      <c r="K111" s="38" t="s">
        <v>63</v>
      </c>
      <c r="L111" s="45">
        <f>SUM(L13:L110)</f>
        <v>0</v>
      </c>
      <c r="M111" s="45">
        <f>SUM(M13:M110)</f>
        <v>0</v>
      </c>
      <c r="N111" s="36">
        <f>SUM(N13:N110)</f>
        <v>0</v>
      </c>
    </row>
    <row r="112" spans="1:14" s="7" customFormat="1" ht="15" customHeight="1">
      <c r="A112" s="23" t="s">
        <v>58</v>
      </c>
      <c r="B112" s="24"/>
      <c r="C112" s="16"/>
      <c r="D112" s="16"/>
      <c r="E112" s="16"/>
      <c r="F112" s="16"/>
      <c r="G112" s="16"/>
      <c r="H112" s="16"/>
      <c r="I112" s="86"/>
      <c r="J112" s="16"/>
      <c r="K112" s="16"/>
      <c r="L112" s="115" t="s">
        <v>64</v>
      </c>
      <c r="M112" s="116"/>
      <c r="N112" s="117"/>
    </row>
    <row r="113" spans="1:14" s="7" customFormat="1" ht="15" customHeight="1">
      <c r="A113" s="23" t="s">
        <v>61</v>
      </c>
      <c r="B113" s="24"/>
      <c r="C113" s="16"/>
      <c r="D113" s="118" t="s">
        <v>65</v>
      </c>
      <c r="E113" s="119"/>
      <c r="F113" s="120"/>
      <c r="G113" s="121"/>
      <c r="H113" s="121"/>
      <c r="I113" s="121"/>
      <c r="J113" s="121"/>
      <c r="K113" s="122"/>
      <c r="L113" s="16"/>
      <c r="M113" s="16"/>
      <c r="N113" s="16"/>
    </row>
    <row r="114" spans="1:14" s="7" customFormat="1" ht="15" customHeight="1">
      <c r="A114" s="23" t="s">
        <v>59</v>
      </c>
      <c r="B114" s="24"/>
      <c r="C114" s="16"/>
      <c r="D114" s="23" t="s">
        <v>61</v>
      </c>
      <c r="E114" s="120"/>
      <c r="F114" s="121"/>
      <c r="G114" s="121"/>
      <c r="H114" s="121"/>
      <c r="I114" s="121"/>
      <c r="J114" s="121"/>
      <c r="K114" s="122"/>
      <c r="L114" s="123"/>
      <c r="M114" s="124"/>
      <c r="N114" s="125"/>
    </row>
    <row r="115" spans="1:14" s="7" customFormat="1" ht="15" customHeight="1">
      <c r="A115" s="23" t="s">
        <v>60</v>
      </c>
      <c r="B115" s="24"/>
      <c r="C115" s="16"/>
      <c r="D115" s="23" t="s">
        <v>59</v>
      </c>
      <c r="E115" s="120"/>
      <c r="F115" s="121"/>
      <c r="G115" s="121"/>
      <c r="H115" s="121"/>
      <c r="I115" s="121"/>
      <c r="J115" s="121"/>
      <c r="K115" s="122"/>
      <c r="L115" s="126"/>
      <c r="M115" s="127"/>
      <c r="N115" s="128"/>
    </row>
    <row r="116" spans="1:14" s="7" customFormat="1" ht="15" customHeight="1">
      <c r="A116" s="23" t="s">
        <v>114</v>
      </c>
      <c r="B116" s="24" t="s">
        <v>132</v>
      </c>
      <c r="C116" s="16"/>
      <c r="D116" s="23" t="s">
        <v>66</v>
      </c>
      <c r="E116" s="120"/>
      <c r="F116" s="121"/>
      <c r="G116" s="121"/>
      <c r="H116" s="121"/>
      <c r="I116" s="121"/>
      <c r="J116" s="121"/>
      <c r="K116" s="121"/>
      <c r="L116" s="126"/>
      <c r="M116" s="127"/>
      <c r="N116" s="128"/>
    </row>
    <row r="117" spans="1:14" s="7" customFormat="1" ht="15" customHeight="1">
      <c r="A117" s="23" t="s">
        <v>62</v>
      </c>
      <c r="B117" s="92" t="s">
        <v>133</v>
      </c>
      <c r="C117" s="16"/>
      <c r="D117" s="118" t="s">
        <v>112</v>
      </c>
      <c r="E117" s="119"/>
      <c r="F117" s="121"/>
      <c r="G117" s="121"/>
      <c r="H117" s="121"/>
      <c r="I117" s="121"/>
      <c r="J117" s="121"/>
      <c r="K117" s="122"/>
      <c r="L117" s="129"/>
      <c r="M117" s="130"/>
      <c r="N117" s="131"/>
    </row>
    <row r="118" spans="1:14" s="7" customFormat="1" ht="15" customHeight="1">
      <c r="A118" s="46"/>
      <c r="B118" s="46"/>
      <c r="C118" s="16"/>
      <c r="D118" s="23" t="s">
        <v>62</v>
      </c>
      <c r="E118" s="110"/>
      <c r="F118" s="111"/>
      <c r="G118" s="111"/>
      <c r="H118" s="111"/>
      <c r="I118" s="111"/>
      <c r="J118" s="111"/>
      <c r="K118" s="112"/>
      <c r="L118" s="113" t="s">
        <v>67</v>
      </c>
      <c r="M118" s="113"/>
      <c r="N118" s="113"/>
    </row>
    <row r="122" spans="1:14" s="1" customFormat="1">
      <c r="A122"/>
      <c r="B122"/>
      <c r="C122" s="5"/>
      <c r="D122" s="5"/>
      <c r="E122"/>
      <c r="F122"/>
      <c r="G122"/>
      <c r="H122"/>
      <c r="I122" s="87"/>
      <c r="J122" s="2"/>
      <c r="K122" s="2"/>
    </row>
    <row r="123" spans="1:14">
      <c r="J123" s="2"/>
      <c r="K123" s="2"/>
    </row>
    <row r="124" spans="1:14">
      <c r="J124" s="1"/>
      <c r="K124" s="1"/>
    </row>
    <row r="128" spans="1:14">
      <c r="J128" s="2"/>
      <c r="K128" s="2"/>
    </row>
    <row r="129" spans="1:11">
      <c r="J129" s="2"/>
      <c r="K129" s="2"/>
    </row>
    <row r="130" spans="1:11">
      <c r="J130" s="2"/>
      <c r="K130" s="2"/>
    </row>
    <row r="131" spans="1:11">
      <c r="J131" s="2"/>
      <c r="K131" s="2"/>
    </row>
    <row r="132" spans="1:11">
      <c r="J132" s="2"/>
      <c r="K132" s="2"/>
    </row>
    <row r="133" spans="1:11">
      <c r="J133" s="2"/>
      <c r="K133" s="2"/>
    </row>
    <row r="134" spans="1:11">
      <c r="J134" s="2"/>
      <c r="K134" s="2"/>
    </row>
    <row r="135" spans="1:11">
      <c r="J135" s="2"/>
      <c r="K135" s="2"/>
    </row>
    <row r="136" spans="1:11">
      <c r="J136" s="2"/>
      <c r="K136" s="2"/>
    </row>
    <row r="137" spans="1:11" s="2" customFormat="1">
      <c r="A137"/>
      <c r="B137"/>
      <c r="C137" s="5"/>
      <c r="D137" s="5"/>
      <c r="E137"/>
      <c r="F137"/>
      <c r="G137"/>
      <c r="H137"/>
      <c r="I137" s="87"/>
    </row>
    <row r="138" spans="1:11" s="2" customFormat="1">
      <c r="A138"/>
      <c r="B138"/>
      <c r="C138" s="5"/>
      <c r="D138" s="5"/>
      <c r="E138"/>
      <c r="F138"/>
      <c r="G138"/>
      <c r="H138"/>
      <c r="I138" s="87"/>
    </row>
    <row r="139" spans="1:11" s="1" customFormat="1">
      <c r="A139"/>
      <c r="B139"/>
      <c r="C139" s="5"/>
      <c r="D139" s="5"/>
      <c r="E139"/>
      <c r="F139"/>
      <c r="G139"/>
      <c r="H139"/>
      <c r="I139" s="87"/>
      <c r="J139" s="2"/>
      <c r="K139" s="2"/>
    </row>
    <row r="143" spans="1:11" s="2" customFormat="1">
      <c r="A143"/>
      <c r="B143"/>
      <c r="C143" s="5"/>
      <c r="D143" s="5"/>
      <c r="E143"/>
      <c r="F143"/>
      <c r="G143"/>
      <c r="H143"/>
      <c r="I143" s="87"/>
      <c r="J143"/>
      <c r="K143"/>
    </row>
    <row r="144" spans="1:11" s="2" customFormat="1">
      <c r="A144"/>
      <c r="B144"/>
      <c r="C144" s="5"/>
      <c r="D144" s="5"/>
      <c r="E144"/>
      <c r="F144"/>
      <c r="G144"/>
      <c r="H144"/>
      <c r="I144" s="87"/>
    </row>
    <row r="145" spans="1:11" s="2" customFormat="1">
      <c r="A145"/>
      <c r="B145"/>
      <c r="C145" s="5"/>
      <c r="D145" s="5"/>
      <c r="E145"/>
      <c r="F145"/>
      <c r="G145"/>
      <c r="H145"/>
      <c r="I145" s="87"/>
    </row>
    <row r="146" spans="1:11" s="2" customFormat="1">
      <c r="A146"/>
      <c r="B146"/>
      <c r="C146" s="5"/>
      <c r="D146" s="5"/>
      <c r="E146"/>
      <c r="F146"/>
      <c r="G146"/>
      <c r="H146"/>
      <c r="I146" s="87"/>
      <c r="J146"/>
      <c r="K146"/>
    </row>
    <row r="147" spans="1:11" s="2" customFormat="1">
      <c r="A147"/>
      <c r="B147"/>
      <c r="C147" s="5"/>
      <c r="D147" s="5"/>
      <c r="E147"/>
      <c r="F147"/>
      <c r="G147"/>
      <c r="H147"/>
      <c r="I147" s="87"/>
      <c r="J147"/>
      <c r="K147"/>
    </row>
    <row r="148" spans="1:11" s="2" customFormat="1">
      <c r="A148"/>
      <c r="B148"/>
      <c r="C148" s="5"/>
      <c r="D148" s="5"/>
      <c r="E148"/>
      <c r="F148"/>
      <c r="G148"/>
      <c r="H148"/>
      <c r="I148" s="87"/>
      <c r="J148"/>
      <c r="K148"/>
    </row>
    <row r="149" spans="1:11" s="2" customFormat="1">
      <c r="A149"/>
      <c r="B149"/>
      <c r="C149" s="5"/>
      <c r="D149" s="5"/>
      <c r="E149"/>
      <c r="F149"/>
      <c r="G149"/>
      <c r="H149"/>
      <c r="I149" s="87"/>
      <c r="J149"/>
      <c r="K149"/>
    </row>
    <row r="150" spans="1:11" s="2" customFormat="1">
      <c r="A150"/>
      <c r="B150"/>
      <c r="C150" s="5"/>
      <c r="D150" s="5"/>
      <c r="E150"/>
      <c r="F150"/>
      <c r="G150"/>
      <c r="H150"/>
      <c r="I150" s="87"/>
      <c r="J150"/>
      <c r="K150"/>
    </row>
    <row r="151" spans="1:11" s="2" customFormat="1">
      <c r="A151"/>
      <c r="B151"/>
      <c r="C151" s="5"/>
      <c r="D151" s="5"/>
      <c r="E151"/>
      <c r="F151"/>
      <c r="G151"/>
      <c r="H151"/>
      <c r="I151" s="87"/>
      <c r="J151"/>
      <c r="K151"/>
    </row>
    <row r="152" spans="1:11" s="2" customFormat="1">
      <c r="A152"/>
      <c r="B152"/>
      <c r="C152" s="5"/>
      <c r="D152" s="5"/>
      <c r="E152"/>
      <c r="F152"/>
      <c r="G152"/>
      <c r="H152"/>
      <c r="I152" s="87"/>
      <c r="J152"/>
      <c r="K152"/>
    </row>
    <row r="153" spans="1:11" s="2" customFormat="1">
      <c r="A153"/>
      <c r="B153"/>
      <c r="C153" s="5"/>
      <c r="D153" s="5"/>
      <c r="E153"/>
      <c r="F153"/>
      <c r="G153"/>
      <c r="H153"/>
      <c r="I153" s="87"/>
      <c r="J153"/>
      <c r="K153"/>
    </row>
    <row r="154" spans="1:11" s="2" customFormat="1">
      <c r="A154"/>
      <c r="B154"/>
      <c r="C154" s="5"/>
      <c r="D154" s="5"/>
      <c r="E154"/>
      <c r="F154"/>
      <c r="G154"/>
      <c r="H154"/>
      <c r="I154" s="87"/>
      <c r="J154"/>
      <c r="K154"/>
    </row>
    <row r="159" spans="1:11" s="2" customFormat="1">
      <c r="A159"/>
      <c r="B159"/>
      <c r="C159" s="5"/>
      <c r="D159" s="5"/>
      <c r="E159"/>
      <c r="F159"/>
      <c r="G159"/>
      <c r="H159"/>
      <c r="I159" s="87"/>
      <c r="J159"/>
      <c r="K159"/>
    </row>
    <row r="160" spans="1:11" s="2" customFormat="1">
      <c r="A160"/>
      <c r="B160"/>
      <c r="C160" s="5"/>
      <c r="D160" s="5"/>
      <c r="E160"/>
      <c r="F160"/>
      <c r="G160"/>
      <c r="H160"/>
      <c r="I160" s="87"/>
      <c r="J160"/>
      <c r="K160"/>
    </row>
  </sheetData>
  <mergeCells count="40">
    <mergeCell ref="E118:K118"/>
    <mergeCell ref="L118:N118"/>
    <mergeCell ref="D111:H111"/>
    <mergeCell ref="L112:N112"/>
    <mergeCell ref="D113:E113"/>
    <mergeCell ref="F113:K113"/>
    <mergeCell ref="E114:K114"/>
    <mergeCell ref="L114:N117"/>
    <mergeCell ref="E115:K115"/>
    <mergeCell ref="E116:K116"/>
    <mergeCell ref="D117:E117"/>
    <mergeCell ref="F117:K117"/>
    <mergeCell ref="A106:B106"/>
    <mergeCell ref="A33:B33"/>
    <mergeCell ref="A34:B34"/>
    <mergeCell ref="A36:B36"/>
    <mergeCell ref="A37:B37"/>
    <mergeCell ref="A39:B39"/>
    <mergeCell ref="A46:B46"/>
    <mergeCell ref="A49:B49"/>
    <mergeCell ref="A62:B62"/>
    <mergeCell ref="A67:B67"/>
    <mergeCell ref="A78:B78"/>
    <mergeCell ref="A99:D99"/>
    <mergeCell ref="A29:B29"/>
    <mergeCell ref="E1:F1"/>
    <mergeCell ref="A4:N5"/>
    <mergeCell ref="C7:C9"/>
    <mergeCell ref="G7:G11"/>
    <mergeCell ref="I7:I11"/>
    <mergeCell ref="J7:J11"/>
    <mergeCell ref="K7:K11"/>
    <mergeCell ref="L7:L11"/>
    <mergeCell ref="M7:M11"/>
    <mergeCell ref="N7:N11"/>
    <mergeCell ref="F10:F11"/>
    <mergeCell ref="A18:B18"/>
    <mergeCell ref="A25:B25"/>
    <mergeCell ref="A26:B26"/>
    <mergeCell ref="A28:B28"/>
  </mergeCells>
  <hyperlinks>
    <hyperlink ref="B117" r:id="rId1"/>
  </hyperlinks>
  <pageMargins left="0.25" right="0.25" top="0.75" bottom="0.75" header="0.3" footer="0.3"/>
  <pageSetup scale="62" fitToHeight="0" orientation="landscape" r:id="rId2"/>
  <headerFooter alignWithMargins="0">
    <oddFooter>&amp;RPage &amp;P of &amp;N</oddFooter>
  </headerFooter>
  <rowBreaks count="2" manualBreakCount="2">
    <brk id="45" max="13" man="1"/>
    <brk id="100" max="13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Zone 5</vt:lpstr>
      <vt:lpstr>'Zone 5'!Print_Area</vt:lpstr>
    </vt:vector>
  </TitlesOfParts>
  <Company>MCIFOODS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Christa Perna</cp:lastModifiedBy>
  <cp:lastPrinted>2018-12-15T16:34:53Z</cp:lastPrinted>
  <dcterms:created xsi:type="dcterms:W3CDTF">2003-02-28T19:52:11Z</dcterms:created>
  <dcterms:modified xsi:type="dcterms:W3CDTF">2019-01-14T18:44:26Z</dcterms:modified>
</cp:coreProperties>
</file>