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190" windowWidth="11325" windowHeight="4170"/>
  </bookViews>
  <sheets>
    <sheet name="Zone 5" sheetId="24" r:id="rId1"/>
  </sheets>
  <definedNames>
    <definedName name="_xlnm.Print_Area" localSheetId="0">'Zone 5'!$A$1:$X$115</definedName>
  </definedNames>
  <calcPr calcId="125725"/>
</workbook>
</file>

<file path=xl/calcChain.xml><?xml version="1.0" encoding="utf-8"?>
<calcChain xmlns="http://schemas.openxmlformats.org/spreadsheetml/2006/main">
  <c r="V106" i="24"/>
  <c r="W106" s="1"/>
  <c r="X106" s="1"/>
  <c r="V104"/>
  <c r="W104" s="1"/>
  <c r="X104" s="1"/>
  <c r="V102"/>
  <c r="W102" s="1"/>
  <c r="X102" s="1"/>
  <c r="W99"/>
  <c r="X99" s="1"/>
  <c r="V99"/>
  <c r="V97"/>
  <c r="W97" s="1"/>
  <c r="X97" s="1"/>
  <c r="V95"/>
  <c r="W95" s="1"/>
  <c r="X95" s="1"/>
  <c r="X93"/>
  <c r="W93"/>
  <c r="V93"/>
  <c r="W91"/>
  <c r="X91" s="1"/>
  <c r="V91"/>
  <c r="V90"/>
  <c r="W90" s="1"/>
  <c r="X90" s="1"/>
  <c r="V89"/>
  <c r="W89" s="1"/>
  <c r="X89" s="1"/>
  <c r="V88"/>
  <c r="W88" s="1"/>
  <c r="X88" s="1"/>
  <c r="W87"/>
  <c r="X87" s="1"/>
  <c r="V87"/>
  <c r="V86"/>
  <c r="W86" s="1"/>
  <c r="X86" s="1"/>
  <c r="V85"/>
  <c r="W85" s="1"/>
  <c r="X85" s="1"/>
  <c r="X84"/>
  <c r="W84"/>
  <c r="V84"/>
  <c r="W83"/>
  <c r="X83" s="1"/>
  <c r="V83"/>
  <c r="V82"/>
  <c r="W82" s="1"/>
  <c r="X82" s="1"/>
  <c r="V81"/>
  <c r="W81" s="1"/>
  <c r="X81" s="1"/>
  <c r="V80"/>
  <c r="W80" s="1"/>
  <c r="X80" s="1"/>
  <c r="W79"/>
  <c r="X79" s="1"/>
  <c r="V79"/>
  <c r="V78"/>
  <c r="W78" s="1"/>
  <c r="X78" s="1"/>
  <c r="V75"/>
  <c r="W75" s="1"/>
  <c r="X75" s="1"/>
  <c r="X74"/>
  <c r="W74"/>
  <c r="V74"/>
  <c r="W72"/>
  <c r="X72" s="1"/>
  <c r="V72"/>
  <c r="V71"/>
  <c r="W71" s="1"/>
  <c r="X71" s="1"/>
  <c r="V69"/>
  <c r="W69" s="1"/>
  <c r="X69" s="1"/>
  <c r="V68"/>
  <c r="W68" s="1"/>
  <c r="X68" s="1"/>
  <c r="W67"/>
  <c r="X67" s="1"/>
  <c r="V67"/>
  <c r="V66"/>
  <c r="W66" s="1"/>
  <c r="X66" s="1"/>
  <c r="V64"/>
  <c r="W64" s="1"/>
  <c r="X64" s="1"/>
  <c r="X63"/>
  <c r="W63"/>
  <c r="V63"/>
  <c r="W62"/>
  <c r="X62" s="1"/>
  <c r="V62"/>
  <c r="V60"/>
  <c r="W60" s="1"/>
  <c r="X60" s="1"/>
  <c r="V59"/>
  <c r="W59" s="1"/>
  <c r="X59" s="1"/>
  <c r="V58"/>
  <c r="W58" s="1"/>
  <c r="X58" s="1"/>
  <c r="W57"/>
  <c r="X57" s="1"/>
  <c r="V57"/>
  <c r="V56"/>
  <c r="W56" s="1"/>
  <c r="X56" s="1"/>
  <c r="V55"/>
  <c r="W55" s="1"/>
  <c r="X55" s="1"/>
  <c r="X54"/>
  <c r="W54"/>
  <c r="V54"/>
  <c r="W53"/>
  <c r="X53" s="1"/>
  <c r="V53"/>
  <c r="V52"/>
  <c r="W52" s="1"/>
  <c r="X52" s="1"/>
  <c r="V51"/>
  <c r="W51" s="1"/>
  <c r="X51" s="1"/>
  <c r="V50"/>
  <c r="W50" s="1"/>
  <c r="X50" s="1"/>
  <c r="W48"/>
  <c r="X48" s="1"/>
  <c r="V48"/>
  <c r="V46"/>
  <c r="W46" s="1"/>
  <c r="X46" s="1"/>
  <c r="V45"/>
  <c r="W45" s="1"/>
  <c r="X45" s="1"/>
  <c r="X43"/>
  <c r="W43"/>
  <c r="V43"/>
  <c r="W42"/>
  <c r="X42" s="1"/>
  <c r="V42"/>
  <c r="V41"/>
  <c r="W41" s="1"/>
  <c r="X41" s="1"/>
  <c r="V40"/>
  <c r="W40" s="1"/>
  <c r="X40" s="1"/>
  <c r="V39"/>
  <c r="W39" s="1"/>
  <c r="X39" s="1"/>
  <c r="W38"/>
  <c r="X38" s="1"/>
  <c r="V38"/>
  <c r="V36"/>
  <c r="W36" s="1"/>
  <c r="X36" s="1"/>
  <c r="V33"/>
  <c r="W33" s="1"/>
  <c r="X33" s="1"/>
  <c r="V30"/>
  <c r="W30" s="1"/>
  <c r="X30" s="1"/>
  <c r="W29"/>
  <c r="X29" s="1"/>
  <c r="V29"/>
  <c r="V28"/>
  <c r="W28" s="1"/>
  <c r="X28" s="1"/>
  <c r="V27"/>
  <c r="W27" s="1"/>
  <c r="X27" s="1"/>
  <c r="V24"/>
  <c r="W24" s="1"/>
  <c r="X24" s="1"/>
  <c r="W23"/>
  <c r="X23" s="1"/>
  <c r="V23"/>
  <c r="V20"/>
  <c r="W20" s="1"/>
  <c r="X20" s="1"/>
  <c r="V19"/>
  <c r="W19" s="1"/>
  <c r="X19" s="1"/>
  <c r="V18"/>
  <c r="W18" s="1"/>
  <c r="X18" s="1"/>
  <c r="W17"/>
  <c r="X17" s="1"/>
  <c r="V17"/>
  <c r="V16"/>
  <c r="W16" s="1"/>
  <c r="X16" s="1"/>
  <c r="V15"/>
  <c r="W15" s="1"/>
  <c r="X15" s="1"/>
  <c r="V13"/>
  <c r="W13" s="1"/>
  <c r="X13" s="1"/>
  <c r="W12"/>
  <c r="X12" s="1"/>
  <c r="V12"/>
  <c r="V11"/>
  <c r="W11" s="1"/>
  <c r="X11" s="1"/>
  <c r="V10"/>
  <c r="W10" s="1"/>
  <c r="X10" s="1"/>
  <c r="V9"/>
  <c r="V108" s="1"/>
  <c r="W9" l="1"/>
  <c r="W108" l="1"/>
  <c r="X9"/>
  <c r="X108" s="1"/>
</calcChain>
</file>

<file path=xl/comments1.xml><?xml version="1.0" encoding="utf-8"?>
<comments xmlns="http://schemas.openxmlformats.org/spreadsheetml/2006/main">
  <authors>
    <author>Dan Southard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The portion cost represents the use of donated cheese 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Products meets 2/2 OR 1.50 M/MA 2G and 1/8 cup Legume OR 1.50 M/MA 2 G  1/8 cup other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</t>
        </r>
      </text>
    </comment>
  </commentList>
</comments>
</file>

<file path=xl/sharedStrings.xml><?xml version="1.0" encoding="utf-8"?>
<sst xmlns="http://schemas.openxmlformats.org/spreadsheetml/2006/main" count="219" uniqueCount="144">
  <si>
    <t xml:space="preserve">LOS CABOS BRAND - ENCHILADAS - CN BULK PACKED  </t>
  </si>
  <si>
    <t xml:space="preserve">LOS CABOS BRAND - BREAKFAST QUESADILLA CN IW PREPRINTED OVENABLE FILM </t>
  </si>
  <si>
    <t xml:space="preserve">LOS CABOS BRAND - BURRITOS - CN BULK PACKED </t>
  </si>
  <si>
    <t xml:space="preserve">LOS CABOS BRAND - BURRITOS CN IW PREPRINTED OVENABLE FILM </t>
  </si>
  <si>
    <t>CABO PRIMO BRAND - QUESADILLA - CN IW PREPRINTED OVENABLE FILM</t>
  </si>
  <si>
    <t>CABO PRIMO BRAND - BURRITOS - CN IW PREPRINTED OVENABLE FILM</t>
  </si>
  <si>
    <t>SCRATCH COOKED LOOK NO SOY IN FILLING WHOLE BEANS</t>
  </si>
  <si>
    <t>MACHO CHILI BEEF &amp; CHD CHS 2/2</t>
  </si>
  <si>
    <t xml:space="preserve">LOS CABOS BRAND - WRAPS CN IW PREPRINTED OVENABLE FILM </t>
  </si>
  <si>
    <t xml:space="preserve">LOS CABOS BRAND - WRAPS BREAKFAST CN BULK PACKED </t>
  </si>
  <si>
    <t>CABO PRIMO BRAND - QUESADILLA - CN BULK PACKED</t>
  </si>
  <si>
    <t>CABO PRIMO BRAND - BURRITOS - CN BULK PACKED</t>
  </si>
  <si>
    <t xml:space="preserve">LOS CABOS BRAND - BURRITOS CN IW CONTINOUS PRINT OVENABLE FILM </t>
  </si>
  <si>
    <t xml:space="preserve">SCRATCH COOKED LOOK NO SOY IN FILLING </t>
  </si>
  <si>
    <t>EN FUEGO BEAN &amp; CHEESE BURRITO</t>
  </si>
  <si>
    <t>BREAKFAST</t>
  </si>
  <si>
    <t xml:space="preserve">CABO PRIMO BRAND - BURRITOS - CN IW FOIL OVENABLE </t>
  </si>
  <si>
    <t xml:space="preserve">CABO REAL BRAND - BURRITOS CN IW CLEAR OVENABLE FILM </t>
  </si>
  <si>
    <t xml:space="preserve">CABO REAL BRAND - BURRITOS - CN BULK PACKED </t>
  </si>
  <si>
    <t>CABO REAL BRAND - BURRITOS - CN Individually Wrapped</t>
  </si>
  <si>
    <t xml:space="preserve">CABO REAL BRAND - ENCHILADAS - CN BULK PACKED  </t>
  </si>
  <si>
    <t>Los Cabos Mexican Foods</t>
  </si>
  <si>
    <t>Number of lbs. of DF Chd Chs to Produce 1 finished case</t>
  </si>
  <si>
    <t>NOI Approx Price Ea. without Distributor mark Up</t>
  </si>
  <si>
    <t>Product Description</t>
  </si>
  <si>
    <t>2/2</t>
  </si>
  <si>
    <t>1/1.75</t>
  </si>
  <si>
    <t>.50/1</t>
  </si>
  <si>
    <t>1/1</t>
  </si>
  <si>
    <t>.75/1</t>
  </si>
  <si>
    <t>.75/1.5</t>
  </si>
  <si>
    <t>2/2.25</t>
  </si>
  <si>
    <t>1/1.5</t>
  </si>
  <si>
    <t>1.25/2</t>
  </si>
  <si>
    <t>Broker</t>
  </si>
  <si>
    <t>Phone</t>
  </si>
  <si>
    <t>Contact</t>
  </si>
  <si>
    <t>Email</t>
  </si>
  <si>
    <t>Total Entitlement Dollars</t>
  </si>
  <si>
    <t>School District</t>
  </si>
  <si>
    <t>Address</t>
  </si>
  <si>
    <t xml:space="preserve">BEAN, CHEESE de CHILE RELLENO </t>
  </si>
  <si>
    <t xml:space="preserve">BEAN, CHEDDAR CHEESE, GREEN CHILI </t>
  </si>
  <si>
    <t xml:space="preserve">NAE CHICKEN, CHEDDAR CHEESE </t>
  </si>
  <si>
    <t xml:space="preserve">BEEF, AMERICAN CHEESE TACO SNACK YFT </t>
  </si>
  <si>
    <t xml:space="preserve">BEAN, CHEDDAR CHEESE </t>
  </si>
  <si>
    <t xml:space="preserve">BEAN, CHEDDAR CHS  </t>
  </si>
  <si>
    <t xml:space="preserve">BEAN, CHEDDAR CHS, GREEN CHILI </t>
  </si>
  <si>
    <t xml:space="preserve">BEAN,  REDUCED FAT AMERICAN CHEESE </t>
  </si>
  <si>
    <t xml:space="preserve">BEAN, BEEF, CHD CHEESE </t>
  </si>
  <si>
    <t>BEAN, CHEDDAR CHEESE</t>
  </si>
  <si>
    <t xml:space="preserve">BEAN, CHEDDAR CHS w/o TVP </t>
  </si>
  <si>
    <t xml:space="preserve">CHEESE ,EGG, GREEN CHILI </t>
  </si>
  <si>
    <t xml:space="preserve">CHEESE, EGG, GREEN CHILI </t>
  </si>
  <si>
    <t>3 CHEESE, CHEDDAR, JACK, MOTZ 6"   2/40 ct</t>
  </si>
  <si>
    <t xml:space="preserve">REDUCED FAT CHEDDAR CHEESE 5"  </t>
  </si>
  <si>
    <t xml:space="preserve">REDUCED FAT CHEDDAR CHEESE 6" </t>
  </si>
  <si>
    <t xml:space="preserve">REDUCED FAT MONTEREY JACK 6" </t>
  </si>
  <si>
    <t xml:space="preserve">PEPPER JACK 6" </t>
  </si>
  <si>
    <t xml:space="preserve">FOUR CHEESE RF CHD, RF MJ, MOTZ, AMR  6" </t>
  </si>
  <si>
    <t xml:space="preserve">NAE CHICKEN, CHEESE 6" </t>
  </si>
  <si>
    <t>NAE CHICKEN &amp; TWO CHEESE MOTZ, CHD  2/36 ct</t>
  </si>
  <si>
    <t xml:space="preserve">NAE BAJA STYLE CHICKEN, CHEESE </t>
  </si>
  <si>
    <t xml:space="preserve">BEAN, BEEF, CHD CHEESE, SALSA  </t>
  </si>
  <si>
    <t xml:space="preserve">ULTRA BEAN, CHEDDAR CHEESE </t>
  </si>
  <si>
    <t xml:space="preserve">XTREME BEAN, CHEDDAR CHEESE </t>
  </si>
  <si>
    <t>SOUTHWESTERN STYLE BLACK BEAN, CHEESE</t>
  </si>
  <si>
    <t>SHREDDED BEEF &amp; CHEESE GREEN CHILI YFT</t>
  </si>
  <si>
    <t xml:space="preserve">SHREDDED BEEF, CHEESE, CHILE COLORADO </t>
  </si>
  <si>
    <t xml:space="preserve">CHEDDAR, MONTEREY JACK, GREEN CHILI </t>
  </si>
  <si>
    <t>TWO CHEESE, NAE CHICKEN, GRN CH  RF CHD, RF MJ</t>
  </si>
  <si>
    <t>EGG, CHEESE, BACON     2/12 ct</t>
  </si>
  <si>
    <t xml:space="preserve">CHEESE, EGG SALSA </t>
  </si>
  <si>
    <t xml:space="preserve">EGG, CHEESE, BACON  </t>
  </si>
  <si>
    <t xml:space="preserve">EGG, AMERICAN CHEESE, TURKEY SAUSAGE </t>
  </si>
  <si>
    <t xml:space="preserve">Cheese, Turkey Sausage, Green Chili Salsa  </t>
  </si>
  <si>
    <t xml:space="preserve">TKY SGE, GRAVY, CHS &amp; POTATO WRAP YFT </t>
  </si>
  <si>
    <t xml:space="preserve">EGG, CHEESE, TURKEY SAUSAGE WRAP </t>
  </si>
  <si>
    <t>EGG, CHEESE, TURKEY SAUSAGE WRAP     2/12 ct</t>
  </si>
  <si>
    <t xml:space="preserve">EGG, CHEESE, TURKEY SAUSAGE, POTATO WRAP </t>
  </si>
  <si>
    <t xml:space="preserve">CHEDDAR, MONTEREY JACK, GREEN CHILI  </t>
  </si>
  <si>
    <t xml:space="preserve">CHEDDAR, MONTEREY JACK, GREEN CHILI    </t>
  </si>
  <si>
    <t>City, State, Zip</t>
  </si>
  <si>
    <t>Los Cabos</t>
  </si>
  <si>
    <t>CHICKEN TENDER WRAP</t>
  </si>
  <si>
    <t>POLLO VERDE CHICKEN VERDE CHSSES</t>
  </si>
  <si>
    <t>SUPPER MEALS</t>
  </si>
  <si>
    <t>LOS CABOS SUPPER MEAL ENTRÉE CN OVENABLE TRAY</t>
  </si>
  <si>
    <t>LOS CABOS BRAND - ENCHILADAS IN SAUCE - CN INDIVIDUALLY WRAPPED</t>
  </si>
  <si>
    <t>2 MA</t>
  </si>
  <si>
    <t>POLLO VERDE CHICKEN VERDE CHEESE</t>
  </si>
  <si>
    <t xml:space="preserve">LOS CABOS BRAND-TAMALES- PFS W HUSK-BULK PACKED </t>
  </si>
  <si>
    <t xml:space="preserve">EGG, CHEESE  WRAP </t>
  </si>
  <si>
    <t>Fill in Yellow Cells- Put Monthly Usage in CASES</t>
  </si>
  <si>
    <t>August- Back to School Menu</t>
  </si>
  <si>
    <t>November</t>
  </si>
  <si>
    <t>December- Tamales for Christmas</t>
  </si>
  <si>
    <t>January- New Items for Second Half of School Year</t>
  </si>
  <si>
    <t>Mar 2nd- 6th-  SBP Week</t>
  </si>
  <si>
    <t>May-5th Cinco de Mayo</t>
  </si>
  <si>
    <t>June- Summer School</t>
  </si>
  <si>
    <t>July- Summer School</t>
  </si>
  <si>
    <t>Total Cases</t>
  </si>
  <si>
    <t>Stock Code</t>
  </si>
  <si>
    <t>Serving Size Ounces</t>
  </si>
  <si>
    <t>Case Pack</t>
  </si>
  <si>
    <t>Net Case Weight</t>
  </si>
  <si>
    <t>Meal Componet M/MA &amp; OZ EQV Grains</t>
  </si>
  <si>
    <t>Value Per Lb. DF CHS 110254</t>
  </si>
  <si>
    <t>Total Pounds</t>
  </si>
  <si>
    <t>Total Dontaed Foods Dollars</t>
  </si>
  <si>
    <t>Dec 14th 2019</t>
  </si>
  <si>
    <t>Distributor Name:</t>
  </si>
  <si>
    <t>ORGANIC BEAN, CHEDDAR CHS w/o TVP</t>
  </si>
  <si>
    <t>1.5/1.75</t>
  </si>
  <si>
    <t>BEEF CHEESE TACO SNACK w/o TVP</t>
  </si>
  <si>
    <t>BEAN, CHEDDAR CHS w/o TVP</t>
  </si>
  <si>
    <t>ORGANIC BEAN, CHEDDAR CHEESE w/o TVP</t>
  </si>
  <si>
    <t>1/1.25</t>
  </si>
  <si>
    <t xml:space="preserve">MOTZARELLA CHS , GREEN CHILE </t>
  </si>
  <si>
    <t xml:space="preserve">The BCR BEANS, CHEESE, RICE BURRITO </t>
  </si>
  <si>
    <t>LOS CABOS BRAND -BULK FILLING - CN BOIL N BAG</t>
  </si>
  <si>
    <t>BEAN &amp; TWO CHEESE BEAN DIP</t>
  </si>
  <si>
    <t>CABO REAL SUPPER MEAL ENTRÉE CN OVENABLE TRAY</t>
  </si>
  <si>
    <t>BEAN &amp; TWO CHEESE DIP CLEAN LABEL</t>
  </si>
  <si>
    <t xml:space="preserve">BEAN &amp; TWO CHEESE DIP </t>
  </si>
  <si>
    <t xml:space="preserve">REDUCED FAT CHEDDAR CHEESE 5" </t>
  </si>
  <si>
    <t>1.5/1.5</t>
  </si>
  <si>
    <t>2/2.5</t>
  </si>
  <si>
    <t>1.25/1.5</t>
  </si>
  <si>
    <t>September-3rd  National Quesadilla Day</t>
  </si>
  <si>
    <t>February 27th No Brainer Day</t>
  </si>
  <si>
    <t>April 2nd National Burrito Day</t>
  </si>
  <si>
    <t>Minimum Ship 500 pounds to Distributor</t>
  </si>
  <si>
    <t>Type Name and Title above this line</t>
  </si>
  <si>
    <t>Zone 5</t>
  </si>
  <si>
    <t>October National Taco Day Oct 2nd. 12-16 SNLP Week</t>
  </si>
  <si>
    <t>Barry Food Sales</t>
  </si>
  <si>
    <t>Christa Perna</t>
  </si>
  <si>
    <t>(215) 646-9771</t>
  </si>
  <si>
    <t xml:space="preserve">christa@barryfoodsales.com </t>
  </si>
  <si>
    <t>Diane Martin (863) 640-3622</t>
  </si>
  <si>
    <t>dmartin@mcifoods.com</t>
  </si>
  <si>
    <t xml:space="preserve">     2020-2021SY Donated Foods Order Form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</si>
</sst>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.0000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70C0"/>
      <name val="Arial"/>
      <family val="2"/>
    </font>
    <font>
      <b/>
      <i/>
      <u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2"/>
      <color rgb="FF00206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2"/>
      <color rgb="FF0070C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quotePrefix="1" applyFont="1" applyBorder="1" applyAlignment="1"/>
    <xf numFmtId="0" fontId="0" fillId="0" borderId="0" xfId="0" applyFill="1" applyAlignment="1"/>
    <xf numFmtId="0" fontId="7" fillId="0" borderId="0" xfId="0" applyFont="1" applyFill="1" applyAlignment="1"/>
    <xf numFmtId="0" fontId="2" fillId="0" borderId="0" xfId="1"/>
    <xf numFmtId="0" fontId="5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0" xfId="0" quotePrefix="1" applyFont="1" applyBorder="1" applyAlignment="1"/>
    <xf numFmtId="0" fontId="13" fillId="3" borderId="6" xfId="0" applyFont="1" applyFill="1" applyBorder="1" applyAlignment="1">
      <alignment horizontal="left"/>
    </xf>
    <xf numFmtId="164" fontId="14" fillId="3" borderId="6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/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/>
    <xf numFmtId="2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9" fillId="0" borderId="6" xfId="0" quotePrefix="1" applyFont="1" applyFill="1" applyBorder="1" applyAlignment="1">
      <alignment horizontal="left"/>
    </xf>
    <xf numFmtId="0" fontId="9" fillId="0" borderId="0" xfId="0" quotePrefix="1" applyFont="1" applyFill="1" applyBorder="1" applyAlignment="1"/>
    <xf numFmtId="1" fontId="12" fillId="0" borderId="6" xfId="0" applyNumberFormat="1" applyFont="1" applyBorder="1" applyAlignment="1">
      <alignment horizontal="center"/>
    </xf>
    <xf numFmtId="1" fontId="15" fillId="3" borderId="6" xfId="0" applyNumberFormat="1" applyFont="1" applyFill="1" applyBorder="1" applyAlignment="1">
      <alignment horizontal="center"/>
    </xf>
    <xf numFmtId="1" fontId="14" fillId="3" borderId="6" xfId="0" applyNumberFormat="1" applyFont="1" applyFill="1" applyBorder="1" applyAlignment="1">
      <alignment horizontal="center"/>
    </xf>
    <xf numFmtId="1" fontId="13" fillId="3" borderId="6" xfId="0" applyNumberFormat="1" applyFont="1" applyFill="1" applyBorder="1" applyAlignment="1">
      <alignment horizontal="left"/>
    </xf>
    <xf numFmtId="0" fontId="9" fillId="0" borderId="6" xfId="0" applyFont="1" applyBorder="1" applyAlignment="1"/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vertical="center" wrapText="1"/>
    </xf>
    <xf numFmtId="165" fontId="9" fillId="0" borderId="6" xfId="0" applyNumberFormat="1" applyFont="1" applyBorder="1" applyAlignment="1">
      <alignment horizontal="center"/>
    </xf>
    <xf numFmtId="0" fontId="9" fillId="0" borderId="6" xfId="0" quotePrefix="1" applyFont="1" applyBorder="1" applyAlignment="1"/>
    <xf numFmtId="1" fontId="12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8" fillId="0" borderId="9" xfId="0" applyFont="1" applyFill="1" applyBorder="1" applyAlignment="1"/>
    <xf numFmtId="0" fontId="8" fillId="0" borderId="6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17" fontId="9" fillId="0" borderId="0" xfId="1" applyNumberFormat="1" applyFont="1"/>
    <xf numFmtId="1" fontId="9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1" fillId="2" borderId="1" xfId="1" applyFont="1" applyFill="1" applyBorder="1" applyAlignment="1" applyProtection="1">
      <alignment horizontal="center" vertical="center" wrapText="1"/>
    </xf>
    <xf numFmtId="2" fontId="9" fillId="3" borderId="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/>
    <xf numFmtId="0" fontId="8" fillId="0" borderId="10" xfId="0" applyFont="1" applyBorder="1" applyAlignment="1"/>
    <xf numFmtId="0" fontId="0" fillId="0" borderId="0" xfId="0" applyBorder="1"/>
    <xf numFmtId="0" fontId="5" fillId="5" borderId="10" xfId="0" applyFont="1" applyFill="1" applyBorder="1" applyAlignment="1"/>
    <xf numFmtId="0" fontId="18" fillId="0" borderId="6" xfId="0" applyFont="1" applyBorder="1" applyAlignment="1">
      <alignment textRotation="75"/>
    </xf>
    <xf numFmtId="0" fontId="18" fillId="6" borderId="6" xfId="0" applyFont="1" applyFill="1" applyBorder="1" applyAlignment="1">
      <alignment horizontal="center" vertical="center" textRotation="75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18" fillId="0" borderId="6" xfId="0" applyFont="1" applyBorder="1" applyAlignment="1">
      <alignment textRotation="75" wrapText="1"/>
    </xf>
    <xf numFmtId="2" fontId="1" fillId="2" borderId="1" xfId="1" applyNumberFormat="1" applyFont="1" applyFill="1" applyBorder="1" applyAlignment="1" applyProtection="1">
      <alignment vertical="center" wrapText="1"/>
    </xf>
    <xf numFmtId="3" fontId="12" fillId="0" borderId="6" xfId="0" quotePrefix="1" applyNumberFormat="1" applyFont="1" applyBorder="1" applyAlignment="1">
      <alignment horizontal="center" vertical="center"/>
    </xf>
    <xf numFmtId="164" fontId="12" fillId="0" borderId="6" xfId="0" quotePrefix="1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2" fontId="9" fillId="0" borderId="0" xfId="0" quotePrefix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6" xfId="0" applyFont="1" applyFill="1" applyBorder="1" applyAlignment="1"/>
    <xf numFmtId="0" fontId="20" fillId="0" borderId="6" xfId="2" applyFont="1" applyFill="1" applyBorder="1"/>
    <xf numFmtId="0" fontId="8" fillId="0" borderId="6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1" applyFont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9" fillId="4" borderId="7" xfId="0" quotePrefix="1" applyFont="1" applyFill="1" applyBorder="1" applyAlignment="1">
      <alignment horizontal="center"/>
    </xf>
    <xf numFmtId="0" fontId="9" fillId="4" borderId="9" xfId="0" quotePrefix="1" applyFont="1" applyFill="1" applyBorder="1" applyAlignment="1">
      <alignment horizontal="center"/>
    </xf>
    <xf numFmtId="0" fontId="9" fillId="4" borderId="10" xfId="0" quotePrefix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16" fillId="4" borderId="0" xfId="0" quotePrefix="1" applyFont="1" applyFill="1" applyBorder="1" applyAlignment="1">
      <alignment horizontal="center"/>
    </xf>
    <xf numFmtId="2" fontId="9" fillId="0" borderId="0" xfId="0" quotePrefix="1" applyNumberFormat="1" applyFont="1" applyBorder="1" applyAlignment="1">
      <alignment horizontal="center"/>
    </xf>
    <xf numFmtId="2" fontId="9" fillId="4" borderId="15" xfId="0" quotePrefix="1" applyNumberFormat="1" applyFont="1" applyFill="1" applyBorder="1" applyAlignment="1">
      <alignment horizontal="center"/>
    </xf>
    <xf numFmtId="2" fontId="9" fillId="4" borderId="16" xfId="0" quotePrefix="1" applyNumberFormat="1" applyFont="1" applyFill="1" applyBorder="1" applyAlignment="1">
      <alignment horizontal="center"/>
    </xf>
    <xf numFmtId="2" fontId="9" fillId="4" borderId="17" xfId="0" quotePrefix="1" applyNumberFormat="1" applyFont="1" applyFill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0" fontId="9" fillId="4" borderId="0" xfId="0" quotePrefix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3073400</xdr:colOff>
      <xdr:row>86</xdr:row>
      <xdr:rowOff>0</xdr:rowOff>
    </xdr:from>
    <xdr:to>
      <xdr:col>1</xdr:col>
      <xdr:colOff>3463652</xdr:colOff>
      <xdr:row>86</xdr:row>
      <xdr:rowOff>12700</xdr:rowOff>
    </xdr:to>
    <xdr:pic>
      <xdr:nvPicPr>
        <xdr:cNvPr id="2" name="Picture 2087" descr="j01051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1125" y="19697700"/>
          <a:ext cx="390252" cy="1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2247900</xdr:colOff>
      <xdr:row>0</xdr:row>
      <xdr:rowOff>50800</xdr:rowOff>
    </xdr:from>
    <xdr:to>
      <xdr:col>1</xdr:col>
      <xdr:colOff>3808730</xdr:colOff>
      <xdr:row>5</xdr:row>
      <xdr:rowOff>181932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50800"/>
          <a:ext cx="1560830" cy="1036007"/>
        </a:xfrm>
        <a:prstGeom prst="rect">
          <a:avLst/>
        </a:prstGeom>
      </xdr:spPr>
    </xdr:pic>
    <xdr:clientData/>
  </xdr:twoCellAnchor>
  <xdr:twoCellAnchor editAs="oneCell">
    <xdr:from>
      <xdr:col>19</xdr:col>
      <xdr:colOff>78242</xdr:colOff>
      <xdr:row>0</xdr:row>
      <xdr:rowOff>0</xdr:rowOff>
    </xdr:from>
    <xdr:to>
      <xdr:col>20</xdr:col>
      <xdr:colOff>317500</xdr:colOff>
      <xdr:row>5</xdr:row>
      <xdr:rowOff>139700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7692" y="0"/>
          <a:ext cx="1039358" cy="1044575"/>
        </a:xfrm>
        <a:prstGeom prst="rect">
          <a:avLst/>
        </a:prstGeom>
      </xdr:spPr>
    </xdr:pic>
    <xdr:clientData/>
  </xdr:twoCellAnchor>
  <xdr:twoCellAnchor editAs="oneCell">
    <xdr:from>
      <xdr:col>21</xdr:col>
      <xdr:colOff>342900</xdr:colOff>
      <xdr:row>0</xdr:row>
      <xdr:rowOff>63500</xdr:rowOff>
    </xdr:from>
    <xdr:to>
      <xdr:col>23</xdr:col>
      <xdr:colOff>716049</xdr:colOff>
      <xdr:row>6</xdr:row>
      <xdr:rowOff>12700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2550" y="63500"/>
          <a:ext cx="1868574" cy="1054100"/>
        </a:xfrm>
        <a:prstGeom prst="rect">
          <a:avLst/>
        </a:prstGeom>
      </xdr:spPr>
    </xdr:pic>
    <xdr:clientData/>
  </xdr:twoCellAnchor>
  <xdr:twoCellAnchor>
    <xdr:from>
      <xdr:col>1</xdr:col>
      <xdr:colOff>3073400</xdr:colOff>
      <xdr:row>85</xdr:row>
      <xdr:rowOff>0</xdr:rowOff>
    </xdr:from>
    <xdr:to>
      <xdr:col>1</xdr:col>
      <xdr:colOff>3463652</xdr:colOff>
      <xdr:row>85</xdr:row>
      <xdr:rowOff>12700</xdr:rowOff>
    </xdr:to>
    <xdr:pic>
      <xdr:nvPicPr>
        <xdr:cNvPr id="6" name="Picture 2087" descr="j01051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1125" y="19497675"/>
          <a:ext cx="390252" cy="1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ista@barryfoodsales.com" TargetMode="External"/><Relationship Id="rId1" Type="http://schemas.openxmlformats.org/officeDocument/2006/relationships/hyperlink" Target="mailto:dmartin@mcifoods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157"/>
  <sheetViews>
    <sheetView tabSelected="1" topLeftCell="A70" zoomScale="75" zoomScaleNormal="75" zoomScaleSheetLayoutView="50" workbookViewId="0">
      <selection activeCell="B7" sqref="B7"/>
    </sheetView>
  </sheetViews>
  <sheetFormatPr defaultRowHeight="12.75"/>
  <cols>
    <col min="1" max="1" width="12.7109375" customWidth="1"/>
    <col min="2" max="2" width="67.42578125" customWidth="1"/>
    <col min="3" max="3" width="10.5703125" style="5" customWidth="1"/>
    <col min="4" max="4" width="9.7109375" style="5" customWidth="1"/>
    <col min="5" max="5" width="8.7109375" customWidth="1"/>
    <col min="6" max="6" width="13.28515625" customWidth="1"/>
    <col min="7" max="7" width="12.5703125" customWidth="1"/>
    <col min="8" max="8" width="9.85546875" customWidth="1"/>
    <col min="9" max="20" width="12" style="73" customWidth="1"/>
    <col min="21" max="21" width="12" customWidth="1"/>
    <col min="22" max="22" width="10.7109375" customWidth="1"/>
    <col min="23" max="23" width="11.7109375" customWidth="1"/>
    <col min="24" max="24" width="14.85546875" customWidth="1"/>
  </cols>
  <sheetData>
    <row r="1" spans="1:24" s="3" customFormat="1">
      <c r="A1" s="8"/>
      <c r="B1" s="8"/>
      <c r="C1" s="8"/>
      <c r="D1" s="8"/>
      <c r="E1" s="103"/>
      <c r="F1" s="103"/>
      <c r="G1" s="99"/>
      <c r="H1" s="99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8"/>
      <c r="V1" s="8"/>
      <c r="W1" s="8"/>
      <c r="X1" s="8"/>
    </row>
    <row r="2" spans="1:24" s="3" customFormat="1" ht="12.75" customHeight="1">
      <c r="A2" s="8"/>
      <c r="B2" s="8"/>
      <c r="C2" s="8"/>
      <c r="D2" s="8"/>
      <c r="E2" s="9"/>
      <c r="F2" s="9"/>
      <c r="G2" s="9"/>
      <c r="H2" s="9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8"/>
      <c r="V2" s="8"/>
      <c r="W2" s="8"/>
      <c r="X2" s="8"/>
    </row>
    <row r="3" spans="1:24" s="3" customFormat="1" ht="20.25" customHeight="1">
      <c r="A3" s="62" t="s">
        <v>111</v>
      </c>
      <c r="B3" s="10"/>
      <c r="C3" s="10"/>
      <c r="D3" s="10"/>
      <c r="E3" s="10"/>
      <c r="F3" s="10"/>
      <c r="G3" s="10"/>
      <c r="H3" s="10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10"/>
      <c r="V3" s="10"/>
      <c r="W3" s="10"/>
      <c r="X3" s="10"/>
    </row>
    <row r="4" spans="1:24" s="3" customFormat="1">
      <c r="A4" s="104" t="s">
        <v>143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3" customForma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3" customFormat="1" ht="15.75">
      <c r="A6" s="10"/>
      <c r="B6" s="11" t="s">
        <v>21</v>
      </c>
      <c r="C6" s="10"/>
      <c r="D6" s="12"/>
      <c r="E6" s="12"/>
      <c r="F6" s="12"/>
      <c r="G6" s="13" t="s">
        <v>135</v>
      </c>
      <c r="H6" s="10"/>
      <c r="I6" s="72"/>
      <c r="J6" s="78"/>
      <c r="K6" s="78"/>
      <c r="L6" s="105" t="s">
        <v>93</v>
      </c>
      <c r="M6" s="106"/>
      <c r="N6" s="106"/>
      <c r="O6" s="106"/>
      <c r="P6" s="106"/>
      <c r="Q6" s="106"/>
      <c r="R6" s="106"/>
      <c r="S6" s="106"/>
      <c r="T6" s="106"/>
      <c r="U6" s="106"/>
      <c r="V6" s="79"/>
      <c r="W6" s="10"/>
      <c r="X6" s="10"/>
    </row>
    <row r="7" spans="1:24" s="3" customFormat="1" ht="231.75" customHeight="1">
      <c r="A7" s="36" t="s">
        <v>103</v>
      </c>
      <c r="B7" s="83" t="s">
        <v>24</v>
      </c>
      <c r="C7" s="37" t="s">
        <v>104</v>
      </c>
      <c r="D7" s="37" t="s">
        <v>105</v>
      </c>
      <c r="E7" s="37" t="s">
        <v>106</v>
      </c>
      <c r="F7" s="82" t="s">
        <v>107</v>
      </c>
      <c r="G7" s="37" t="s">
        <v>22</v>
      </c>
      <c r="H7" s="68" t="s">
        <v>108</v>
      </c>
      <c r="I7" s="94" t="s">
        <v>23</v>
      </c>
      <c r="J7" s="80" t="s">
        <v>94</v>
      </c>
      <c r="K7" s="80" t="s">
        <v>130</v>
      </c>
      <c r="L7" s="93" t="s">
        <v>136</v>
      </c>
      <c r="M7" s="80" t="s">
        <v>95</v>
      </c>
      <c r="N7" s="80" t="s">
        <v>96</v>
      </c>
      <c r="O7" s="93" t="s">
        <v>97</v>
      </c>
      <c r="P7" s="80" t="s">
        <v>131</v>
      </c>
      <c r="Q7" s="80" t="s">
        <v>98</v>
      </c>
      <c r="R7" s="80" t="s">
        <v>132</v>
      </c>
      <c r="S7" s="80" t="s">
        <v>99</v>
      </c>
      <c r="T7" s="80" t="s">
        <v>100</v>
      </c>
      <c r="U7" s="80" t="s">
        <v>101</v>
      </c>
      <c r="V7" s="81" t="s">
        <v>102</v>
      </c>
      <c r="W7" s="81" t="s">
        <v>109</v>
      </c>
      <c r="X7" s="81" t="s">
        <v>110</v>
      </c>
    </row>
    <row r="8" spans="1:24" s="6" customFormat="1" ht="15.75">
      <c r="A8" s="76" t="s">
        <v>3</v>
      </c>
      <c r="B8" s="77"/>
      <c r="C8" s="17"/>
      <c r="D8" s="17"/>
      <c r="E8" s="17"/>
      <c r="F8" s="17"/>
      <c r="G8" s="17"/>
      <c r="H8" s="17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8"/>
      <c r="V8" s="19"/>
      <c r="W8" s="19"/>
      <c r="X8" s="19"/>
    </row>
    <row r="9" spans="1:24" s="4" customFormat="1" ht="15.75">
      <c r="A9" s="20">
        <v>97576</v>
      </c>
      <c r="B9" s="35" t="s">
        <v>45</v>
      </c>
      <c r="C9" s="21">
        <v>5.2</v>
      </c>
      <c r="D9" s="21">
        <v>96</v>
      </c>
      <c r="E9" s="21">
        <v>31.200000000000003</v>
      </c>
      <c r="F9" s="22" t="s">
        <v>25</v>
      </c>
      <c r="G9" s="21">
        <v>3.06</v>
      </c>
      <c r="H9" s="38">
        <v>1.6368</v>
      </c>
      <c r="I9" s="84">
        <v>0.59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31">
        <f>J9+K9+L9+M9+N9+O9+P9+Q9+R9+S9+T9+U9</f>
        <v>0</v>
      </c>
      <c r="W9" s="31">
        <f>G9*V9</f>
        <v>0</v>
      </c>
      <c r="X9" s="87">
        <f>W9*H9</f>
        <v>0</v>
      </c>
    </row>
    <row r="10" spans="1:24" s="6" customFormat="1" ht="15.75">
      <c r="A10" s="20">
        <v>97580</v>
      </c>
      <c r="B10" s="35" t="s">
        <v>42</v>
      </c>
      <c r="C10" s="21">
        <v>5.2</v>
      </c>
      <c r="D10" s="21">
        <v>96</v>
      </c>
      <c r="E10" s="21">
        <v>31.200000000000003</v>
      </c>
      <c r="F10" s="22" t="s">
        <v>25</v>
      </c>
      <c r="G10" s="21">
        <v>3.06</v>
      </c>
      <c r="H10" s="38">
        <v>1.6368</v>
      </c>
      <c r="I10" s="84">
        <v>0.65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31">
        <f t="shared" ref="V10:V13" si="0">J10+K10+L10+M10+N10+O10+P10+Q10+R10+S10+T10+U10</f>
        <v>0</v>
      </c>
      <c r="W10" s="31">
        <f t="shared" ref="W10:W13" si="1">G10*V10</f>
        <v>0</v>
      </c>
      <c r="X10" s="87">
        <f t="shared" ref="X10:X13" si="2">W10*H10</f>
        <v>0</v>
      </c>
    </row>
    <row r="11" spans="1:24" s="6" customFormat="1" ht="15.75">
      <c r="A11" s="23">
        <v>94620</v>
      </c>
      <c r="B11" s="26" t="s">
        <v>44</v>
      </c>
      <c r="C11" s="14">
        <v>4.75</v>
      </c>
      <c r="D11" s="14">
        <v>96</v>
      </c>
      <c r="E11" s="14">
        <v>28.5</v>
      </c>
      <c r="F11" s="22" t="s">
        <v>25</v>
      </c>
      <c r="G11" s="21">
        <v>2.27</v>
      </c>
      <c r="H11" s="38">
        <v>1.6368</v>
      </c>
      <c r="I11" s="84">
        <v>0.7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31">
        <f t="shared" si="0"/>
        <v>0</v>
      </c>
      <c r="W11" s="31">
        <f t="shared" si="1"/>
        <v>0</v>
      </c>
      <c r="X11" s="87">
        <f t="shared" si="2"/>
        <v>0</v>
      </c>
    </row>
    <row r="12" spans="1:24" s="6" customFormat="1" ht="15.75">
      <c r="A12" s="23">
        <v>60325</v>
      </c>
      <c r="B12" s="26" t="s">
        <v>45</v>
      </c>
      <c r="C12" s="14">
        <v>3.25</v>
      </c>
      <c r="D12" s="25">
        <v>120</v>
      </c>
      <c r="E12" s="15">
        <v>24.375</v>
      </c>
      <c r="F12" s="22" t="s">
        <v>32</v>
      </c>
      <c r="G12" s="14">
        <v>2.27</v>
      </c>
      <c r="H12" s="38">
        <v>1.6368</v>
      </c>
      <c r="I12" s="84">
        <v>0.41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31">
        <f t="shared" si="0"/>
        <v>0</v>
      </c>
      <c r="W12" s="31">
        <f t="shared" si="1"/>
        <v>0</v>
      </c>
      <c r="X12" s="87">
        <f t="shared" si="2"/>
        <v>0</v>
      </c>
    </row>
    <row r="13" spans="1:24" s="6" customFormat="1" ht="15.75">
      <c r="A13" s="23">
        <v>61300</v>
      </c>
      <c r="B13" s="26" t="s">
        <v>45</v>
      </c>
      <c r="C13" s="14">
        <v>3.95</v>
      </c>
      <c r="D13" s="25">
        <v>120</v>
      </c>
      <c r="E13" s="15">
        <v>29.625</v>
      </c>
      <c r="F13" s="22" t="s">
        <v>127</v>
      </c>
      <c r="G13" s="14">
        <v>2.85</v>
      </c>
      <c r="H13" s="38">
        <v>1.6368</v>
      </c>
      <c r="I13" s="84">
        <v>0.51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1">
        <f t="shared" si="0"/>
        <v>0</v>
      </c>
      <c r="W13" s="31">
        <f t="shared" si="1"/>
        <v>0</v>
      </c>
      <c r="X13" s="87">
        <f t="shared" si="2"/>
        <v>0</v>
      </c>
    </row>
    <row r="14" spans="1:24" s="6" customFormat="1" ht="15.75">
      <c r="A14" s="102" t="s">
        <v>2</v>
      </c>
      <c r="B14" s="102"/>
      <c r="C14" s="17"/>
      <c r="D14" s="17"/>
      <c r="E14" s="17"/>
      <c r="F14" s="17"/>
      <c r="G14" s="17"/>
      <c r="H14" s="18"/>
      <c r="I14" s="91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33"/>
      <c r="V14" s="32"/>
      <c r="W14" s="32"/>
      <c r="X14" s="88"/>
    </row>
    <row r="15" spans="1:24" s="6" customFormat="1" ht="15.75">
      <c r="A15" s="23">
        <v>67576</v>
      </c>
      <c r="B15" s="26" t="s">
        <v>46</v>
      </c>
      <c r="C15" s="14">
        <v>5.2</v>
      </c>
      <c r="D15" s="14">
        <v>48</v>
      </c>
      <c r="E15" s="14">
        <v>15.600000000000001</v>
      </c>
      <c r="F15" s="22" t="s">
        <v>25</v>
      </c>
      <c r="G15" s="21">
        <v>1.53</v>
      </c>
      <c r="H15" s="38">
        <v>1.6368</v>
      </c>
      <c r="I15" s="84">
        <v>0.57999999999999996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1">
        <f t="shared" ref="V15:V20" si="3">J15+K15+L15+M15+N15+O15+P15+Q15+R15+S15+T15+U15</f>
        <v>0</v>
      </c>
      <c r="W15" s="31">
        <f t="shared" ref="W15:W20" si="4">G15*V15</f>
        <v>0</v>
      </c>
      <c r="X15" s="87">
        <f t="shared" ref="X15:X20" si="5">W15*H15</f>
        <v>0</v>
      </c>
    </row>
    <row r="16" spans="1:24" s="6" customFormat="1" ht="15.75">
      <c r="A16" s="23">
        <v>67580</v>
      </c>
      <c r="B16" s="26" t="s">
        <v>47</v>
      </c>
      <c r="C16" s="14">
        <v>5.2</v>
      </c>
      <c r="D16" s="14">
        <v>48</v>
      </c>
      <c r="E16" s="14">
        <v>15.600000000000001</v>
      </c>
      <c r="F16" s="22" t="s">
        <v>25</v>
      </c>
      <c r="G16" s="21">
        <v>1.53</v>
      </c>
      <c r="H16" s="38">
        <v>1.6368</v>
      </c>
      <c r="I16" s="84">
        <v>0.62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31">
        <f t="shared" si="3"/>
        <v>0</v>
      </c>
      <c r="W16" s="31">
        <f t="shared" si="4"/>
        <v>0</v>
      </c>
      <c r="X16" s="87">
        <f t="shared" si="5"/>
        <v>0</v>
      </c>
    </row>
    <row r="17" spans="1:24" s="6" customFormat="1" ht="15.75">
      <c r="A17" s="23">
        <v>69542</v>
      </c>
      <c r="B17" s="26" t="s">
        <v>48</v>
      </c>
      <c r="C17" s="14">
        <v>5.2</v>
      </c>
      <c r="D17" s="14">
        <v>48</v>
      </c>
      <c r="E17" s="14">
        <v>15.600000000000001</v>
      </c>
      <c r="F17" s="22" t="s">
        <v>25</v>
      </c>
      <c r="G17" s="21">
        <v>1.17</v>
      </c>
      <c r="H17" s="38">
        <v>1.6368</v>
      </c>
      <c r="I17" s="84">
        <v>0.65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1">
        <f t="shared" si="3"/>
        <v>0</v>
      </c>
      <c r="W17" s="31">
        <f t="shared" si="4"/>
        <v>0</v>
      </c>
      <c r="X17" s="87">
        <f t="shared" si="5"/>
        <v>0</v>
      </c>
    </row>
    <row r="18" spans="1:24" s="6" customFormat="1" ht="15.75">
      <c r="A18" s="23">
        <v>68660</v>
      </c>
      <c r="B18" s="23" t="s">
        <v>49</v>
      </c>
      <c r="C18" s="14">
        <v>5.2</v>
      </c>
      <c r="D18" s="14">
        <v>48</v>
      </c>
      <c r="E18" s="14">
        <v>15.600000000000001</v>
      </c>
      <c r="F18" s="22" t="s">
        <v>25</v>
      </c>
      <c r="G18" s="21">
        <v>0.69</v>
      </c>
      <c r="H18" s="38">
        <v>1.6368</v>
      </c>
      <c r="I18" s="84">
        <v>0.73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31">
        <f t="shared" si="3"/>
        <v>0</v>
      </c>
      <c r="W18" s="31">
        <f t="shared" si="4"/>
        <v>0</v>
      </c>
      <c r="X18" s="87">
        <f t="shared" si="5"/>
        <v>0</v>
      </c>
    </row>
    <row r="19" spans="1:24" s="6" customFormat="1" ht="15.75">
      <c r="A19" s="23">
        <v>64620</v>
      </c>
      <c r="B19" s="26" t="s">
        <v>44</v>
      </c>
      <c r="C19" s="14">
        <v>4.75</v>
      </c>
      <c r="D19" s="14">
        <v>48</v>
      </c>
      <c r="E19" s="14">
        <v>14.25</v>
      </c>
      <c r="F19" s="22" t="s">
        <v>25</v>
      </c>
      <c r="G19" s="21">
        <v>1.1399999999999999</v>
      </c>
      <c r="H19" s="38">
        <v>1.6368</v>
      </c>
      <c r="I19" s="84">
        <v>0.71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31">
        <f t="shared" si="3"/>
        <v>0</v>
      </c>
      <c r="W19" s="31">
        <f t="shared" si="4"/>
        <v>0</v>
      </c>
      <c r="X19" s="87">
        <f t="shared" si="5"/>
        <v>0</v>
      </c>
    </row>
    <row r="20" spans="1:24" s="6" customFormat="1" ht="15.75">
      <c r="A20" s="23">
        <v>64341</v>
      </c>
      <c r="B20" s="26" t="s">
        <v>50</v>
      </c>
      <c r="C20" s="14">
        <v>3.95</v>
      </c>
      <c r="D20" s="25">
        <v>72</v>
      </c>
      <c r="E20" s="15">
        <v>17.775000000000002</v>
      </c>
      <c r="F20" s="22" t="s">
        <v>127</v>
      </c>
      <c r="G20" s="21">
        <v>1.71</v>
      </c>
      <c r="H20" s="38">
        <v>1.6368</v>
      </c>
      <c r="I20" s="84">
        <v>0.5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31">
        <f t="shared" si="3"/>
        <v>0</v>
      </c>
      <c r="W20" s="31">
        <f t="shared" si="4"/>
        <v>0</v>
      </c>
      <c r="X20" s="87">
        <f t="shared" si="5"/>
        <v>0</v>
      </c>
    </row>
    <row r="21" spans="1:24" s="6" customFormat="1" ht="15.75">
      <c r="A21" s="107" t="s">
        <v>17</v>
      </c>
      <c r="B21" s="107"/>
      <c r="C21" s="17"/>
      <c r="D21" s="17"/>
      <c r="E21" s="17"/>
      <c r="F21" s="17"/>
      <c r="G21" s="17"/>
      <c r="H21" s="18"/>
      <c r="I21" s="91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33"/>
      <c r="V21" s="32"/>
      <c r="W21" s="32"/>
      <c r="X21" s="88"/>
    </row>
    <row r="22" spans="1:24" s="6" customFormat="1" ht="15.75">
      <c r="A22" s="102" t="s">
        <v>6</v>
      </c>
      <c r="B22" s="102"/>
      <c r="C22" s="17"/>
      <c r="D22" s="17"/>
      <c r="E22" s="17"/>
      <c r="F22" s="17"/>
      <c r="G22" s="17"/>
      <c r="H22" s="18"/>
      <c r="I22" s="91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33"/>
      <c r="V22" s="32"/>
      <c r="W22" s="32"/>
      <c r="X22" s="88"/>
    </row>
    <row r="23" spans="1:24" s="6" customFormat="1" ht="15.75">
      <c r="A23" s="23">
        <v>93457</v>
      </c>
      <c r="B23" s="26" t="s">
        <v>51</v>
      </c>
      <c r="C23" s="14">
        <v>5.45</v>
      </c>
      <c r="D23" s="14">
        <v>96</v>
      </c>
      <c r="E23" s="14">
        <v>32.700000000000003</v>
      </c>
      <c r="F23" s="22" t="s">
        <v>25</v>
      </c>
      <c r="G23" s="15">
        <v>3.5</v>
      </c>
      <c r="H23" s="38">
        <v>1.6368</v>
      </c>
      <c r="I23" s="84">
        <v>0.62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31">
        <f>J23+K23+L23+M23+N23+O23+P23+Q23+R23+S23+T23+U23</f>
        <v>0</v>
      </c>
      <c r="W23" s="31">
        <f>G23*V23</f>
        <v>0</v>
      </c>
      <c r="X23" s="87">
        <f>W23*H23</f>
        <v>0</v>
      </c>
    </row>
    <row r="24" spans="1:24" s="6" customFormat="1" ht="15.75">
      <c r="A24" s="23">
        <v>86001</v>
      </c>
      <c r="B24" s="26" t="s">
        <v>113</v>
      </c>
      <c r="C24" s="14">
        <v>6.25</v>
      </c>
      <c r="D24" s="14">
        <v>36</v>
      </c>
      <c r="E24" s="14">
        <v>14.06</v>
      </c>
      <c r="F24" s="22" t="s">
        <v>128</v>
      </c>
      <c r="G24" s="15">
        <v>1.56</v>
      </c>
      <c r="H24" s="38">
        <v>1.6368</v>
      </c>
      <c r="I24" s="84">
        <v>1.08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31">
        <f>J24+K24+L24+M24+N24+O24+P24+Q24+R24+S24+T24+U24</f>
        <v>0</v>
      </c>
      <c r="W24" s="31">
        <f>G24*V24</f>
        <v>0</v>
      </c>
      <c r="X24" s="87">
        <f>W24*H24</f>
        <v>0</v>
      </c>
    </row>
    <row r="25" spans="1:24" s="6" customFormat="1" ht="15.75">
      <c r="A25" s="102" t="s">
        <v>18</v>
      </c>
      <c r="B25" s="102"/>
      <c r="C25" s="17"/>
      <c r="D25" s="17"/>
      <c r="E25" s="17"/>
      <c r="F25" s="17"/>
      <c r="G25" s="17"/>
      <c r="H25" s="18"/>
      <c r="I25" s="91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33"/>
      <c r="V25" s="32"/>
      <c r="W25" s="32"/>
      <c r="X25" s="88"/>
    </row>
    <row r="26" spans="1:24" s="6" customFormat="1" ht="15.75">
      <c r="A26" s="102" t="s">
        <v>6</v>
      </c>
      <c r="B26" s="102"/>
      <c r="C26" s="17"/>
      <c r="D26" s="17"/>
      <c r="E26" s="17"/>
      <c r="F26" s="17"/>
      <c r="G26" s="17"/>
      <c r="H26" s="18"/>
      <c r="I26" s="91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33"/>
      <c r="V26" s="32"/>
      <c r="W26" s="32"/>
      <c r="X26" s="88"/>
    </row>
    <row r="27" spans="1:24" s="6" customFormat="1" ht="15.75">
      <c r="A27" s="23">
        <v>64345</v>
      </c>
      <c r="B27" s="26" t="s">
        <v>51</v>
      </c>
      <c r="C27" s="14">
        <v>4.8</v>
      </c>
      <c r="D27" s="14">
        <v>48</v>
      </c>
      <c r="E27" s="14">
        <v>14.4</v>
      </c>
      <c r="F27" s="14" t="s">
        <v>114</v>
      </c>
      <c r="G27" s="14">
        <v>1.67</v>
      </c>
      <c r="H27" s="84">
        <v>1.6368</v>
      </c>
      <c r="I27" s="84">
        <v>0.53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85">
        <f t="shared" ref="V27:V30" si="6">J27+K27+L27+M27+N27+O27+P27+Q27+R27+S27+T27+U27</f>
        <v>0</v>
      </c>
      <c r="W27" s="85">
        <f t="shared" ref="W27:W30" si="7">G27*V27</f>
        <v>0</v>
      </c>
      <c r="X27" s="86">
        <f t="shared" ref="X27:X30" si="8">W27*H27</f>
        <v>0</v>
      </c>
    </row>
    <row r="28" spans="1:24" s="6" customFormat="1" ht="15.75">
      <c r="A28" s="23">
        <v>63457</v>
      </c>
      <c r="B28" s="26" t="s">
        <v>116</v>
      </c>
      <c r="C28" s="14">
        <v>5.45</v>
      </c>
      <c r="D28" s="14">
        <v>48</v>
      </c>
      <c r="E28" s="14">
        <v>16.350000000000001</v>
      </c>
      <c r="F28" s="22" t="s">
        <v>25</v>
      </c>
      <c r="G28" s="21">
        <v>1.75</v>
      </c>
      <c r="H28" s="38">
        <v>1.6368</v>
      </c>
      <c r="I28" s="84">
        <v>0.62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40">
        <f t="shared" si="6"/>
        <v>0</v>
      </c>
      <c r="W28" s="40">
        <f t="shared" si="7"/>
        <v>0</v>
      </c>
      <c r="X28" s="86">
        <f t="shared" si="8"/>
        <v>0</v>
      </c>
    </row>
    <row r="29" spans="1:24" s="6" customFormat="1" ht="15.75">
      <c r="A29" s="23">
        <v>67601</v>
      </c>
      <c r="B29" s="23" t="s">
        <v>117</v>
      </c>
      <c r="C29" s="14">
        <v>5.75</v>
      </c>
      <c r="D29" s="14">
        <v>48</v>
      </c>
      <c r="E29" s="14">
        <v>17.25</v>
      </c>
      <c r="F29" s="14" t="s">
        <v>128</v>
      </c>
      <c r="G29" s="14">
        <v>2.2400000000000002</v>
      </c>
      <c r="H29" s="38">
        <v>1.6368</v>
      </c>
      <c r="I29" s="84">
        <v>0.88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31">
        <f t="shared" si="6"/>
        <v>0</v>
      </c>
      <c r="W29" s="31">
        <f t="shared" si="7"/>
        <v>0</v>
      </c>
      <c r="X29" s="87">
        <f t="shared" si="8"/>
        <v>0</v>
      </c>
    </row>
    <row r="30" spans="1:24" s="6" customFormat="1" ht="15.75">
      <c r="A30" s="23">
        <v>63460</v>
      </c>
      <c r="B30" s="26" t="s">
        <v>115</v>
      </c>
      <c r="C30" s="14">
        <v>4.75</v>
      </c>
      <c r="D30" s="14">
        <v>48</v>
      </c>
      <c r="E30" s="14">
        <v>14.25</v>
      </c>
      <c r="F30" s="22" t="s">
        <v>25</v>
      </c>
      <c r="G30" s="15">
        <v>2.25</v>
      </c>
      <c r="H30" s="38">
        <v>1.6368</v>
      </c>
      <c r="I30" s="84">
        <v>0.76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1">
        <f t="shared" si="6"/>
        <v>0</v>
      </c>
      <c r="W30" s="31">
        <f t="shared" si="7"/>
        <v>0</v>
      </c>
      <c r="X30" s="87">
        <f t="shared" si="8"/>
        <v>0</v>
      </c>
    </row>
    <row r="31" spans="1:24" s="6" customFormat="1" ht="15.75">
      <c r="A31" s="102" t="s">
        <v>19</v>
      </c>
      <c r="B31" s="102"/>
      <c r="C31" s="17"/>
      <c r="D31" s="17"/>
      <c r="E31" s="17"/>
      <c r="F31" s="17"/>
      <c r="G31" s="17"/>
      <c r="H31" s="18"/>
      <c r="I31" s="9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33"/>
      <c r="V31" s="32"/>
      <c r="W31" s="32"/>
      <c r="X31" s="88"/>
    </row>
    <row r="32" spans="1:24" s="6" customFormat="1" ht="15.75">
      <c r="A32" s="102" t="s">
        <v>13</v>
      </c>
      <c r="B32" s="102"/>
      <c r="C32" s="17"/>
      <c r="D32" s="17"/>
      <c r="E32" s="17"/>
      <c r="F32" s="17"/>
      <c r="G32" s="17"/>
      <c r="H32" s="18"/>
      <c r="I32" s="9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33"/>
      <c r="V32" s="32"/>
      <c r="W32" s="32"/>
      <c r="X32" s="88"/>
    </row>
    <row r="33" spans="1:24" s="6" customFormat="1" ht="15.75">
      <c r="A33" s="23">
        <v>98339</v>
      </c>
      <c r="B33" s="26" t="s">
        <v>52</v>
      </c>
      <c r="C33" s="14">
        <v>3.75</v>
      </c>
      <c r="D33" s="25">
        <v>120</v>
      </c>
      <c r="E33" s="15">
        <v>28.13</v>
      </c>
      <c r="F33" s="22" t="s">
        <v>26</v>
      </c>
      <c r="G33" s="14">
        <v>3.77</v>
      </c>
      <c r="H33" s="38">
        <v>1.6368</v>
      </c>
      <c r="I33" s="84">
        <v>0.56000000000000005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1">
        <f>J33+K33+L33+M33+N33+O33+P33+Q33+R33+S33+T33+U33</f>
        <v>0</v>
      </c>
      <c r="W33" s="31">
        <f>G33*V33</f>
        <v>0</v>
      </c>
      <c r="X33" s="87">
        <f>W33*H33</f>
        <v>0</v>
      </c>
    </row>
    <row r="34" spans="1:24" s="6" customFormat="1" ht="15.75">
      <c r="A34" s="102" t="s">
        <v>18</v>
      </c>
      <c r="B34" s="102"/>
      <c r="C34" s="17"/>
      <c r="D34" s="17"/>
      <c r="E34" s="17"/>
      <c r="F34" s="17"/>
      <c r="G34" s="17"/>
      <c r="H34" s="18"/>
      <c r="I34" s="91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33"/>
      <c r="V34" s="32"/>
      <c r="W34" s="32"/>
      <c r="X34" s="88"/>
    </row>
    <row r="35" spans="1:24" s="6" customFormat="1" ht="15.75">
      <c r="A35" s="102" t="s">
        <v>13</v>
      </c>
      <c r="B35" s="102"/>
      <c r="C35" s="17"/>
      <c r="D35" s="17"/>
      <c r="E35" s="17"/>
      <c r="F35" s="17"/>
      <c r="G35" s="17"/>
      <c r="H35" s="18"/>
      <c r="I35" s="91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33"/>
      <c r="V35" s="32"/>
      <c r="W35" s="32"/>
      <c r="X35" s="88"/>
    </row>
    <row r="36" spans="1:24" s="6" customFormat="1" ht="15.75">
      <c r="A36" s="23">
        <v>68334</v>
      </c>
      <c r="B36" s="26" t="s">
        <v>53</v>
      </c>
      <c r="C36" s="14">
        <v>3.75</v>
      </c>
      <c r="D36" s="14">
        <v>72</v>
      </c>
      <c r="E36" s="14">
        <v>16.88</v>
      </c>
      <c r="F36" s="22" t="s">
        <v>26</v>
      </c>
      <c r="G36" s="14">
        <v>2.66</v>
      </c>
      <c r="H36" s="38">
        <v>1.6368</v>
      </c>
      <c r="I36" s="84">
        <v>0.53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1">
        <f>J36+K36+L36+M36+N36+O36+P36+Q36+R36+S36+T36+U36</f>
        <v>0</v>
      </c>
      <c r="W36" s="31">
        <f>G36*V36</f>
        <v>0</v>
      </c>
      <c r="X36" s="87">
        <f>W36*H36</f>
        <v>0</v>
      </c>
    </row>
    <row r="37" spans="1:24" s="6" customFormat="1" ht="15.75">
      <c r="A37" s="102" t="s">
        <v>20</v>
      </c>
      <c r="B37" s="102"/>
      <c r="C37" s="17"/>
      <c r="D37" s="17"/>
      <c r="E37" s="17"/>
      <c r="F37" s="17"/>
      <c r="G37" s="17"/>
      <c r="H37" s="18"/>
      <c r="I37" s="91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33"/>
      <c r="V37" s="32"/>
      <c r="W37" s="32"/>
      <c r="X37" s="88"/>
    </row>
    <row r="38" spans="1:24" s="6" customFormat="1" ht="15.75">
      <c r="A38" s="23">
        <v>67777</v>
      </c>
      <c r="B38" s="26" t="s">
        <v>54</v>
      </c>
      <c r="C38" s="14">
        <v>2.25</v>
      </c>
      <c r="D38" s="14">
        <v>80</v>
      </c>
      <c r="E38" s="14">
        <v>11.25</v>
      </c>
      <c r="F38" s="22" t="s">
        <v>118</v>
      </c>
      <c r="G38" s="21">
        <v>5.01</v>
      </c>
      <c r="H38" s="38">
        <v>1.6368</v>
      </c>
      <c r="I38" s="84">
        <v>0.4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1">
        <f t="shared" ref="V38:V97" si="9">J38+K38+L38+M38+N38+O38+P38+Q38+R38+S38+T38+U38</f>
        <v>0</v>
      </c>
      <c r="W38" s="31">
        <f t="shared" ref="W38:W97" si="10">G38*V38</f>
        <v>0</v>
      </c>
      <c r="X38" s="87">
        <f t="shared" ref="X38:X97" si="11">W38*H38</f>
        <v>0</v>
      </c>
    </row>
    <row r="39" spans="1:24" s="6" customFormat="1" ht="15.75">
      <c r="A39" s="23">
        <v>64404</v>
      </c>
      <c r="B39" s="26" t="s">
        <v>55</v>
      </c>
      <c r="C39" s="14">
        <v>2</v>
      </c>
      <c r="D39" s="25">
        <v>144</v>
      </c>
      <c r="E39" s="15">
        <v>18</v>
      </c>
      <c r="F39" s="22" t="s">
        <v>27</v>
      </c>
      <c r="G39" s="27">
        <v>4.5</v>
      </c>
      <c r="H39" s="38">
        <v>1.6368</v>
      </c>
      <c r="I39" s="84">
        <v>0.31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31">
        <f t="shared" si="9"/>
        <v>0</v>
      </c>
      <c r="W39" s="31">
        <f t="shared" si="10"/>
        <v>0</v>
      </c>
      <c r="X39" s="87">
        <f t="shared" si="11"/>
        <v>0</v>
      </c>
    </row>
    <row r="40" spans="1:24" s="6" customFormat="1" ht="15.75">
      <c r="A40" s="23">
        <v>64143</v>
      </c>
      <c r="B40" s="26" t="s">
        <v>56</v>
      </c>
      <c r="C40" s="14">
        <v>2</v>
      </c>
      <c r="D40" s="25">
        <v>144</v>
      </c>
      <c r="E40" s="15">
        <v>18</v>
      </c>
      <c r="F40" s="22" t="s">
        <v>28</v>
      </c>
      <c r="G40" s="28">
        <v>9</v>
      </c>
      <c r="H40" s="38">
        <v>1.6368</v>
      </c>
      <c r="I40" s="84">
        <v>0.3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31">
        <f t="shared" si="9"/>
        <v>0</v>
      </c>
      <c r="W40" s="31">
        <f t="shared" si="10"/>
        <v>0</v>
      </c>
      <c r="X40" s="87">
        <f t="shared" si="11"/>
        <v>0</v>
      </c>
    </row>
    <row r="41" spans="1:24" s="6" customFormat="1" ht="15.75">
      <c r="A41" s="23">
        <v>64142</v>
      </c>
      <c r="B41" s="26" t="s">
        <v>57</v>
      </c>
      <c r="C41" s="14">
        <v>2</v>
      </c>
      <c r="D41" s="25">
        <v>144</v>
      </c>
      <c r="E41" s="15">
        <v>18</v>
      </c>
      <c r="F41" s="22" t="s">
        <v>28</v>
      </c>
      <c r="G41" s="28">
        <v>9</v>
      </c>
      <c r="H41" s="38">
        <v>1.6368</v>
      </c>
      <c r="I41" s="84">
        <v>0.3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31">
        <f t="shared" si="9"/>
        <v>0</v>
      </c>
      <c r="W41" s="31">
        <f t="shared" si="10"/>
        <v>0</v>
      </c>
      <c r="X41" s="87">
        <f t="shared" si="11"/>
        <v>0</v>
      </c>
    </row>
    <row r="42" spans="1:24" s="6" customFormat="1" ht="15.75">
      <c r="A42" s="23">
        <v>64150</v>
      </c>
      <c r="B42" s="26" t="s">
        <v>58</v>
      </c>
      <c r="C42" s="14">
        <v>2</v>
      </c>
      <c r="D42" s="25">
        <v>144</v>
      </c>
      <c r="E42" s="15">
        <v>18</v>
      </c>
      <c r="F42" s="22" t="s">
        <v>28</v>
      </c>
      <c r="G42" s="28">
        <v>9</v>
      </c>
      <c r="H42" s="38">
        <v>1.6368</v>
      </c>
      <c r="I42" s="84">
        <v>0.3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1">
        <f t="shared" si="9"/>
        <v>0</v>
      </c>
      <c r="W42" s="31">
        <f t="shared" si="10"/>
        <v>0</v>
      </c>
      <c r="X42" s="87">
        <f t="shared" si="11"/>
        <v>0</v>
      </c>
    </row>
    <row r="43" spans="1:24" s="6" customFormat="1" ht="15.75">
      <c r="A43" s="23">
        <v>64160</v>
      </c>
      <c r="B43" s="26" t="s">
        <v>59</v>
      </c>
      <c r="C43" s="14">
        <v>2</v>
      </c>
      <c r="D43" s="25">
        <v>144</v>
      </c>
      <c r="E43" s="15">
        <v>18</v>
      </c>
      <c r="F43" s="22" t="s">
        <v>28</v>
      </c>
      <c r="G43" s="28">
        <v>9</v>
      </c>
      <c r="H43" s="38">
        <v>1.6368</v>
      </c>
      <c r="I43" s="84">
        <v>0.3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31">
        <f t="shared" si="9"/>
        <v>0</v>
      </c>
      <c r="W43" s="31">
        <f t="shared" si="10"/>
        <v>0</v>
      </c>
      <c r="X43" s="87">
        <f t="shared" si="11"/>
        <v>0</v>
      </c>
    </row>
    <row r="44" spans="1:24" s="6" customFormat="1" ht="15.75">
      <c r="A44" s="102" t="s">
        <v>0</v>
      </c>
      <c r="B44" s="102"/>
      <c r="C44" s="17"/>
      <c r="D44" s="17"/>
      <c r="E44" s="17"/>
      <c r="F44" s="17"/>
      <c r="G44" s="17"/>
      <c r="H44" s="18"/>
      <c r="I44" s="91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33"/>
      <c r="V44" s="32"/>
      <c r="W44" s="32"/>
      <c r="X44" s="88"/>
    </row>
    <row r="45" spans="1:24" s="6" customFormat="1" ht="15.75">
      <c r="A45" s="23">
        <v>61954</v>
      </c>
      <c r="B45" s="26" t="s">
        <v>60</v>
      </c>
      <c r="C45" s="14">
        <v>2.2000000000000002</v>
      </c>
      <c r="D45" s="25">
        <v>144</v>
      </c>
      <c r="E45" s="15">
        <v>19.8</v>
      </c>
      <c r="F45" s="22" t="s">
        <v>29</v>
      </c>
      <c r="G45" s="21">
        <v>1.71</v>
      </c>
      <c r="H45" s="38">
        <v>1.6368</v>
      </c>
      <c r="I45" s="84">
        <v>0.42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31">
        <f t="shared" si="9"/>
        <v>0</v>
      </c>
      <c r="W45" s="31">
        <f t="shared" si="10"/>
        <v>0</v>
      </c>
      <c r="X45" s="87">
        <f t="shared" si="11"/>
        <v>0</v>
      </c>
    </row>
    <row r="46" spans="1:24" s="6" customFormat="1" ht="15.75">
      <c r="A46" s="23">
        <v>67779</v>
      </c>
      <c r="B46" s="26" t="s">
        <v>61</v>
      </c>
      <c r="C46" s="14">
        <v>3</v>
      </c>
      <c r="D46" s="25">
        <v>72</v>
      </c>
      <c r="E46" s="15">
        <v>13.5</v>
      </c>
      <c r="F46" s="22" t="s">
        <v>30</v>
      </c>
      <c r="G46" s="21">
        <v>1.06</v>
      </c>
      <c r="H46" s="38">
        <v>1.6368</v>
      </c>
      <c r="I46" s="84">
        <v>0.66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31">
        <f t="shared" si="9"/>
        <v>0</v>
      </c>
      <c r="W46" s="31">
        <f t="shared" si="10"/>
        <v>0</v>
      </c>
      <c r="X46" s="87">
        <f t="shared" si="11"/>
        <v>0</v>
      </c>
    </row>
    <row r="47" spans="1:24" s="6" customFormat="1" ht="15.75">
      <c r="A47" s="111" t="s">
        <v>91</v>
      </c>
      <c r="B47" s="112"/>
      <c r="C47" s="17"/>
      <c r="D47" s="17"/>
      <c r="E47" s="17"/>
      <c r="F47" s="17"/>
      <c r="G47" s="17"/>
      <c r="H47" s="17"/>
      <c r="I47" s="91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33"/>
      <c r="V47" s="32"/>
      <c r="W47" s="32"/>
      <c r="X47" s="88"/>
    </row>
    <row r="48" spans="1:24" s="6" customFormat="1" ht="15.75">
      <c r="A48" s="59">
        <v>99660</v>
      </c>
      <c r="B48" s="60" t="s">
        <v>119</v>
      </c>
      <c r="C48" s="75">
        <v>5.3</v>
      </c>
      <c r="D48" s="61">
        <v>60</v>
      </c>
      <c r="E48" s="46">
        <v>19.55</v>
      </c>
      <c r="F48" s="47" t="s">
        <v>31</v>
      </c>
      <c r="G48" s="48">
        <v>7.99</v>
      </c>
      <c r="H48" s="38">
        <v>1.6368</v>
      </c>
      <c r="I48" s="84">
        <v>0.85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31">
        <f t="shared" si="9"/>
        <v>0</v>
      </c>
      <c r="W48" s="31">
        <f t="shared" si="10"/>
        <v>0</v>
      </c>
      <c r="X48" s="87">
        <f t="shared" si="11"/>
        <v>0</v>
      </c>
    </row>
    <row r="49" spans="1:24" s="6" customFormat="1" ht="15.75">
      <c r="A49" s="55" t="s">
        <v>5</v>
      </c>
      <c r="B49" s="56"/>
      <c r="C49" s="17"/>
      <c r="D49" s="17"/>
      <c r="E49" s="17"/>
      <c r="F49" s="17"/>
      <c r="G49" s="17"/>
      <c r="H49" s="17"/>
      <c r="I49" s="91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33"/>
      <c r="V49" s="33"/>
      <c r="W49" s="32"/>
      <c r="X49" s="88"/>
    </row>
    <row r="50" spans="1:24" s="6" customFormat="1" ht="15.75">
      <c r="A50" s="23">
        <v>71012</v>
      </c>
      <c r="B50" s="23" t="s">
        <v>84</v>
      </c>
      <c r="C50" s="14">
        <v>3.8</v>
      </c>
      <c r="D50" s="14">
        <v>96</v>
      </c>
      <c r="E50" s="14">
        <v>22.8</v>
      </c>
      <c r="F50" s="22" t="s">
        <v>25</v>
      </c>
      <c r="G50" s="15">
        <v>3</v>
      </c>
      <c r="H50" s="38">
        <v>1.6368</v>
      </c>
      <c r="I50" s="84">
        <v>0.83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40">
        <f t="shared" si="9"/>
        <v>0</v>
      </c>
      <c r="W50" s="40">
        <f t="shared" si="10"/>
        <v>0</v>
      </c>
      <c r="X50" s="86">
        <f t="shared" si="11"/>
        <v>0</v>
      </c>
    </row>
    <row r="51" spans="1:24" s="6" customFormat="1" ht="15.75">
      <c r="A51" s="23">
        <v>71261</v>
      </c>
      <c r="B51" s="26" t="s">
        <v>62</v>
      </c>
      <c r="C51" s="14">
        <v>5.7</v>
      </c>
      <c r="D51" s="14">
        <v>80</v>
      </c>
      <c r="E51" s="14">
        <v>28.5</v>
      </c>
      <c r="F51" s="22" t="s">
        <v>25</v>
      </c>
      <c r="G51" s="27">
        <v>2.59</v>
      </c>
      <c r="H51" s="38">
        <v>1.6368</v>
      </c>
      <c r="I51" s="84">
        <v>0.97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31">
        <f t="shared" si="9"/>
        <v>0</v>
      </c>
      <c r="W51" s="31">
        <f t="shared" si="10"/>
        <v>0</v>
      </c>
      <c r="X51" s="87">
        <f t="shared" si="11"/>
        <v>0</v>
      </c>
    </row>
    <row r="52" spans="1:24" s="6" customFormat="1" ht="15.75">
      <c r="A52" s="23">
        <v>71272</v>
      </c>
      <c r="B52" s="26" t="s">
        <v>43</v>
      </c>
      <c r="C52" s="14">
        <v>4.6500000000000004</v>
      </c>
      <c r="D52" s="14">
        <v>96</v>
      </c>
      <c r="E52" s="14">
        <v>27.900000000000002</v>
      </c>
      <c r="F52" s="22" t="s">
        <v>25</v>
      </c>
      <c r="G52" s="21">
        <v>2.2799999999999998</v>
      </c>
      <c r="H52" s="38">
        <v>1.6368</v>
      </c>
      <c r="I52" s="84">
        <v>0.79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31">
        <f t="shared" si="9"/>
        <v>0</v>
      </c>
      <c r="W52" s="31">
        <f t="shared" si="10"/>
        <v>0</v>
      </c>
      <c r="X52" s="87">
        <f t="shared" si="11"/>
        <v>0</v>
      </c>
    </row>
    <row r="53" spans="1:24" s="6" customFormat="1" ht="15.75">
      <c r="A53" s="23">
        <v>71344</v>
      </c>
      <c r="B53" s="23" t="s">
        <v>63</v>
      </c>
      <c r="C53" s="14">
        <v>5.5</v>
      </c>
      <c r="D53" s="14">
        <v>80</v>
      </c>
      <c r="E53" s="14">
        <v>27.5</v>
      </c>
      <c r="F53" s="22" t="s">
        <v>25</v>
      </c>
      <c r="G53" s="27">
        <v>1.95</v>
      </c>
      <c r="H53" s="38">
        <v>1.6368</v>
      </c>
      <c r="I53" s="84">
        <v>0.74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31">
        <f t="shared" si="9"/>
        <v>0</v>
      </c>
      <c r="W53" s="31">
        <f t="shared" si="10"/>
        <v>0</v>
      </c>
      <c r="X53" s="87">
        <f t="shared" si="11"/>
        <v>0</v>
      </c>
    </row>
    <row r="54" spans="1:24" s="6" customFormat="1" ht="15.75">
      <c r="A54" s="23">
        <v>71471</v>
      </c>
      <c r="B54" s="26" t="s">
        <v>14</v>
      </c>
      <c r="C54" s="14">
        <v>6.05</v>
      </c>
      <c r="D54" s="14">
        <v>80</v>
      </c>
      <c r="E54" s="14">
        <v>30.25</v>
      </c>
      <c r="F54" s="22" t="s">
        <v>25</v>
      </c>
      <c r="G54" s="15">
        <v>3.23</v>
      </c>
      <c r="H54" s="38">
        <v>1.6368</v>
      </c>
      <c r="I54" s="84">
        <v>0.71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31">
        <f t="shared" si="9"/>
        <v>0</v>
      </c>
      <c r="W54" s="31">
        <f t="shared" si="10"/>
        <v>0</v>
      </c>
      <c r="X54" s="87">
        <f t="shared" si="11"/>
        <v>0</v>
      </c>
    </row>
    <row r="55" spans="1:24" s="6" customFormat="1" ht="15.75">
      <c r="A55" s="23">
        <v>71571</v>
      </c>
      <c r="B55" s="26" t="s">
        <v>64</v>
      </c>
      <c r="C55" s="14">
        <v>5.5</v>
      </c>
      <c r="D55" s="14">
        <v>80</v>
      </c>
      <c r="E55" s="14">
        <v>27.5</v>
      </c>
      <c r="F55" s="22" t="s">
        <v>25</v>
      </c>
      <c r="G55" s="27">
        <v>3.17</v>
      </c>
      <c r="H55" s="38">
        <v>1.6368</v>
      </c>
      <c r="I55" s="84">
        <v>0.68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31">
        <f t="shared" si="9"/>
        <v>0</v>
      </c>
      <c r="W55" s="31">
        <f t="shared" si="10"/>
        <v>0</v>
      </c>
      <c r="X55" s="87">
        <f t="shared" si="11"/>
        <v>0</v>
      </c>
    </row>
    <row r="56" spans="1:24" s="6" customFormat="1" ht="15.75">
      <c r="A56" s="23">
        <v>71662</v>
      </c>
      <c r="B56" s="26" t="s">
        <v>65</v>
      </c>
      <c r="C56" s="14">
        <v>5.2</v>
      </c>
      <c r="D56" s="14">
        <v>96</v>
      </c>
      <c r="E56" s="14">
        <v>31.200000000000003</v>
      </c>
      <c r="F56" s="22" t="s">
        <v>25</v>
      </c>
      <c r="G56" s="27">
        <v>3.06</v>
      </c>
      <c r="H56" s="38">
        <v>1.6368</v>
      </c>
      <c r="I56" s="84">
        <v>0.6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31">
        <f t="shared" si="9"/>
        <v>0</v>
      </c>
      <c r="W56" s="31">
        <f t="shared" si="10"/>
        <v>0</v>
      </c>
      <c r="X56" s="87">
        <f t="shared" si="11"/>
        <v>0</v>
      </c>
    </row>
    <row r="57" spans="1:24" s="6" customFormat="1" ht="15.75">
      <c r="A57" s="23">
        <v>71667</v>
      </c>
      <c r="B57" s="26" t="s">
        <v>7</v>
      </c>
      <c r="C57" s="14">
        <v>5.2</v>
      </c>
      <c r="D57" s="14">
        <v>96</v>
      </c>
      <c r="E57" s="14">
        <v>31.200000000000003</v>
      </c>
      <c r="F57" s="22" t="s">
        <v>25</v>
      </c>
      <c r="G57" s="27">
        <v>2.66</v>
      </c>
      <c r="H57" s="38">
        <v>1.6368</v>
      </c>
      <c r="I57" s="84">
        <v>0.78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31">
        <f t="shared" si="9"/>
        <v>0</v>
      </c>
      <c r="W57" s="31">
        <f t="shared" si="10"/>
        <v>0</v>
      </c>
      <c r="X57" s="87">
        <f t="shared" si="11"/>
        <v>0</v>
      </c>
    </row>
    <row r="58" spans="1:24" s="6" customFormat="1" ht="15.75">
      <c r="A58" s="23">
        <v>71673</v>
      </c>
      <c r="B58" s="26" t="s">
        <v>66</v>
      </c>
      <c r="C58" s="15">
        <v>6.05</v>
      </c>
      <c r="D58" s="14">
        <v>80</v>
      </c>
      <c r="E58" s="14">
        <v>30.25</v>
      </c>
      <c r="F58" s="22" t="s">
        <v>25</v>
      </c>
      <c r="G58" s="27">
        <v>3.04</v>
      </c>
      <c r="H58" s="38">
        <v>1.6368</v>
      </c>
      <c r="I58" s="84">
        <v>0.79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31">
        <f t="shared" si="9"/>
        <v>0</v>
      </c>
      <c r="W58" s="31">
        <f t="shared" si="10"/>
        <v>0</v>
      </c>
      <c r="X58" s="87">
        <f t="shared" si="11"/>
        <v>0</v>
      </c>
    </row>
    <row r="59" spans="1:24" s="6" customFormat="1" ht="15.75">
      <c r="A59" s="23">
        <v>71676</v>
      </c>
      <c r="B59" s="23" t="s">
        <v>67</v>
      </c>
      <c r="C59" s="14">
        <v>5.4</v>
      </c>
      <c r="D59" s="14">
        <v>80</v>
      </c>
      <c r="E59" s="14">
        <v>27</v>
      </c>
      <c r="F59" s="22" t="s">
        <v>25</v>
      </c>
      <c r="G59" s="27">
        <v>2.84</v>
      </c>
      <c r="H59" s="38">
        <v>1.6368</v>
      </c>
      <c r="I59" s="84">
        <v>1.01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1">
        <f t="shared" si="9"/>
        <v>0</v>
      </c>
      <c r="W59" s="31">
        <f t="shared" si="10"/>
        <v>0</v>
      </c>
      <c r="X59" s="87">
        <f t="shared" si="11"/>
        <v>0</v>
      </c>
    </row>
    <row r="60" spans="1:24" s="6" customFormat="1" ht="15.75">
      <c r="A60" s="23">
        <v>71883</v>
      </c>
      <c r="B60" s="23" t="s">
        <v>120</v>
      </c>
      <c r="C60" s="14">
        <v>6.55</v>
      </c>
      <c r="D60" s="14">
        <v>64</v>
      </c>
      <c r="E60" s="14">
        <v>26.2</v>
      </c>
      <c r="F60" s="22" t="s">
        <v>25</v>
      </c>
      <c r="G60" s="27">
        <v>1.7</v>
      </c>
      <c r="H60" s="38">
        <v>1.6368</v>
      </c>
      <c r="I60" s="84">
        <v>0.79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31">
        <f t="shared" si="9"/>
        <v>0</v>
      </c>
      <c r="W60" s="31">
        <f t="shared" si="10"/>
        <v>0</v>
      </c>
      <c r="X60" s="87">
        <f t="shared" si="11"/>
        <v>0</v>
      </c>
    </row>
    <row r="61" spans="1:24" s="6" customFormat="1" ht="15.75">
      <c r="A61" s="102" t="s">
        <v>16</v>
      </c>
      <c r="B61" s="102"/>
      <c r="C61" s="17"/>
      <c r="D61" s="17"/>
      <c r="E61" s="17"/>
      <c r="F61" s="17"/>
      <c r="G61" s="17"/>
      <c r="H61" s="18"/>
      <c r="I61" s="91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33"/>
      <c r="V61" s="32"/>
      <c r="W61" s="32"/>
      <c r="X61" s="88"/>
    </row>
    <row r="62" spans="1:24" s="6" customFormat="1" ht="15.75">
      <c r="A62" s="23">
        <v>71683</v>
      </c>
      <c r="B62" s="26" t="s">
        <v>41</v>
      </c>
      <c r="C62" s="14">
        <v>7.66</v>
      </c>
      <c r="D62" s="14">
        <v>36</v>
      </c>
      <c r="E62" s="15">
        <v>17.234999999999999</v>
      </c>
      <c r="F62" s="22" t="s">
        <v>31</v>
      </c>
      <c r="G62" s="14">
        <v>2.25</v>
      </c>
      <c r="H62" s="38">
        <v>1.6368</v>
      </c>
      <c r="I62" s="84">
        <v>1.38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31">
        <f t="shared" si="9"/>
        <v>0</v>
      </c>
      <c r="W62" s="31">
        <f t="shared" si="10"/>
        <v>0</v>
      </c>
      <c r="X62" s="87">
        <f t="shared" si="11"/>
        <v>0</v>
      </c>
    </row>
    <row r="63" spans="1:24" s="6" customFormat="1" ht="15.75">
      <c r="A63" s="23">
        <v>71686</v>
      </c>
      <c r="B63" s="26" t="s">
        <v>68</v>
      </c>
      <c r="C63" s="14">
        <v>6.25</v>
      </c>
      <c r="D63" s="14">
        <v>36</v>
      </c>
      <c r="E63" s="14">
        <v>14.0625</v>
      </c>
      <c r="F63" s="22" t="s">
        <v>31</v>
      </c>
      <c r="G63" s="14">
        <v>2.25</v>
      </c>
      <c r="H63" s="38">
        <v>1.6368</v>
      </c>
      <c r="I63" s="84">
        <v>1.51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31">
        <f t="shared" si="9"/>
        <v>0</v>
      </c>
      <c r="W63" s="31">
        <f t="shared" si="10"/>
        <v>0</v>
      </c>
      <c r="X63" s="87">
        <f t="shared" si="11"/>
        <v>0</v>
      </c>
    </row>
    <row r="64" spans="1:24" s="6" customFormat="1" ht="15.75">
      <c r="A64" s="23">
        <v>71691</v>
      </c>
      <c r="B64" s="24" t="s">
        <v>90</v>
      </c>
      <c r="C64" s="15">
        <v>6.5</v>
      </c>
      <c r="D64" s="43">
        <v>36</v>
      </c>
      <c r="E64" s="14">
        <v>14.63</v>
      </c>
      <c r="F64" s="22" t="s">
        <v>31</v>
      </c>
      <c r="G64" s="14">
        <v>1.69</v>
      </c>
      <c r="H64" s="38">
        <v>1.6368</v>
      </c>
      <c r="I64" s="84">
        <v>1.52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31">
        <f t="shared" si="9"/>
        <v>0</v>
      </c>
      <c r="W64" s="31">
        <f t="shared" si="10"/>
        <v>0</v>
      </c>
      <c r="X64" s="87">
        <f t="shared" si="11"/>
        <v>0</v>
      </c>
    </row>
    <row r="65" spans="1:24" s="6" customFormat="1" ht="15.75">
      <c r="A65" s="102" t="s">
        <v>11</v>
      </c>
      <c r="B65" s="102"/>
      <c r="C65" s="17"/>
      <c r="D65" s="17"/>
      <c r="E65" s="17"/>
      <c r="F65" s="17"/>
      <c r="G65" s="17"/>
      <c r="H65" s="17"/>
      <c r="I65" s="91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33"/>
      <c r="V65" s="32"/>
      <c r="W65" s="32"/>
      <c r="X65" s="88"/>
    </row>
    <row r="66" spans="1:24" s="6" customFormat="1" ht="15.75">
      <c r="A66" s="23">
        <v>61683</v>
      </c>
      <c r="B66" s="26" t="s">
        <v>41</v>
      </c>
      <c r="C66" s="14">
        <v>7.66</v>
      </c>
      <c r="D66" s="14">
        <v>36</v>
      </c>
      <c r="E66" s="15">
        <v>17.234999999999999</v>
      </c>
      <c r="F66" s="22" t="s">
        <v>31</v>
      </c>
      <c r="G66" s="14">
        <v>2.25</v>
      </c>
      <c r="H66" s="38">
        <v>1.6368</v>
      </c>
      <c r="I66" s="84">
        <v>0.96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40">
        <f t="shared" si="9"/>
        <v>0</v>
      </c>
      <c r="W66" s="40">
        <f t="shared" si="10"/>
        <v>0</v>
      </c>
      <c r="X66" s="86">
        <f t="shared" si="11"/>
        <v>0</v>
      </c>
    </row>
    <row r="67" spans="1:24" s="6" customFormat="1" ht="15.75">
      <c r="A67" s="23">
        <v>61686</v>
      </c>
      <c r="B67" s="26" t="s">
        <v>68</v>
      </c>
      <c r="C67" s="14">
        <v>6.25</v>
      </c>
      <c r="D67" s="14">
        <v>36</v>
      </c>
      <c r="E67" s="14">
        <v>14.0625</v>
      </c>
      <c r="F67" s="22" t="s">
        <v>31</v>
      </c>
      <c r="G67" s="14">
        <v>2.25</v>
      </c>
      <c r="H67" s="38">
        <v>1.6368</v>
      </c>
      <c r="I67" s="84">
        <v>1.1299999999999999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40">
        <f t="shared" si="9"/>
        <v>0</v>
      </c>
      <c r="W67" s="40">
        <f t="shared" si="10"/>
        <v>0</v>
      </c>
      <c r="X67" s="86">
        <f t="shared" si="11"/>
        <v>0</v>
      </c>
    </row>
    <row r="68" spans="1:24" s="6" customFormat="1" ht="15.75">
      <c r="A68" s="23">
        <v>61691</v>
      </c>
      <c r="B68" s="24" t="s">
        <v>85</v>
      </c>
      <c r="C68" s="15">
        <v>6.5</v>
      </c>
      <c r="D68" s="43">
        <v>36</v>
      </c>
      <c r="E68" s="14">
        <v>14.63</v>
      </c>
      <c r="F68" s="22" t="s">
        <v>31</v>
      </c>
      <c r="G68" s="14">
        <v>1.69</v>
      </c>
      <c r="H68" s="38">
        <v>1.6368</v>
      </c>
      <c r="I68" s="84">
        <v>1.1100000000000001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40">
        <f t="shared" si="9"/>
        <v>0</v>
      </c>
      <c r="W68" s="40">
        <f t="shared" si="10"/>
        <v>0</v>
      </c>
      <c r="X68" s="86">
        <f t="shared" si="11"/>
        <v>0</v>
      </c>
    </row>
    <row r="69" spans="1:24" s="6" customFormat="1" ht="15.75">
      <c r="A69" s="23">
        <v>61272</v>
      </c>
      <c r="B69" s="26" t="s">
        <v>43</v>
      </c>
      <c r="C69" s="14">
        <v>4.6500000000000004</v>
      </c>
      <c r="D69" s="14">
        <v>48</v>
      </c>
      <c r="E69" s="14">
        <v>13.950000000000001</v>
      </c>
      <c r="F69" s="22" t="s">
        <v>25</v>
      </c>
      <c r="G69" s="21">
        <v>1.1399999999999999</v>
      </c>
      <c r="H69" s="38">
        <v>1.6368</v>
      </c>
      <c r="I69" s="84">
        <v>0.76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31">
        <f t="shared" si="9"/>
        <v>0</v>
      </c>
      <c r="W69" s="31">
        <f t="shared" si="10"/>
        <v>0</v>
      </c>
      <c r="X69" s="87">
        <f t="shared" si="11"/>
        <v>0</v>
      </c>
    </row>
    <row r="70" spans="1:24" s="6" customFormat="1" ht="15.75">
      <c r="A70" s="55" t="s">
        <v>4</v>
      </c>
      <c r="B70" s="56"/>
      <c r="C70" s="17"/>
      <c r="D70" s="17"/>
      <c r="E70" s="17"/>
      <c r="F70" s="17"/>
      <c r="G70" s="17"/>
      <c r="H70" s="17"/>
      <c r="I70" s="91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33"/>
      <c r="V70" s="33"/>
      <c r="W70" s="32"/>
      <c r="X70" s="88"/>
    </row>
    <row r="71" spans="1:24" s="6" customFormat="1" ht="15.75">
      <c r="A71" s="23">
        <v>43560</v>
      </c>
      <c r="B71" s="26" t="s">
        <v>70</v>
      </c>
      <c r="C71" s="14">
        <v>4.45</v>
      </c>
      <c r="D71" s="14">
        <v>48</v>
      </c>
      <c r="E71" s="14">
        <v>13.35</v>
      </c>
      <c r="F71" s="22" t="s">
        <v>25</v>
      </c>
      <c r="G71" s="27">
        <v>3.6</v>
      </c>
      <c r="H71" s="38">
        <v>1.6368</v>
      </c>
      <c r="I71" s="84">
        <v>0.79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31">
        <f t="shared" si="9"/>
        <v>0</v>
      </c>
      <c r="W71" s="31">
        <f t="shared" si="10"/>
        <v>0</v>
      </c>
      <c r="X71" s="87">
        <f t="shared" si="11"/>
        <v>0</v>
      </c>
    </row>
    <row r="72" spans="1:24" s="6" customFormat="1" ht="15.75">
      <c r="A72" s="23">
        <v>45227</v>
      </c>
      <c r="B72" s="26" t="s">
        <v>69</v>
      </c>
      <c r="C72" s="14">
        <v>4.4000000000000004</v>
      </c>
      <c r="D72" s="14">
        <v>48</v>
      </c>
      <c r="E72" s="14">
        <v>13.2</v>
      </c>
      <c r="F72" s="22" t="s">
        <v>25</v>
      </c>
      <c r="G72" s="27">
        <v>4.5</v>
      </c>
      <c r="H72" s="38">
        <v>1.6368</v>
      </c>
      <c r="I72" s="84">
        <v>0.72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31">
        <f t="shared" si="9"/>
        <v>0</v>
      </c>
      <c r="W72" s="31">
        <f t="shared" si="10"/>
        <v>0</v>
      </c>
      <c r="X72" s="87">
        <f t="shared" si="11"/>
        <v>0</v>
      </c>
    </row>
    <row r="73" spans="1:24" s="6" customFormat="1" ht="15.75">
      <c r="A73" s="102" t="s">
        <v>10</v>
      </c>
      <c r="B73" s="102"/>
      <c r="C73" s="17"/>
      <c r="D73" s="17"/>
      <c r="E73" s="17"/>
      <c r="F73" s="17"/>
      <c r="G73" s="17"/>
      <c r="H73" s="17"/>
      <c r="I73" s="91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33"/>
      <c r="V73" s="32"/>
      <c r="W73" s="32"/>
      <c r="X73" s="88"/>
    </row>
    <row r="74" spans="1:24" s="6" customFormat="1" ht="15.75">
      <c r="A74" s="23">
        <v>65227</v>
      </c>
      <c r="B74" s="26" t="s">
        <v>69</v>
      </c>
      <c r="C74" s="14">
        <v>4.4000000000000004</v>
      </c>
      <c r="D74" s="14">
        <v>40</v>
      </c>
      <c r="E74" s="14">
        <v>11</v>
      </c>
      <c r="F74" s="22" t="s">
        <v>25</v>
      </c>
      <c r="G74" s="27">
        <v>3.74</v>
      </c>
      <c r="H74" s="38">
        <v>1.6368</v>
      </c>
      <c r="I74" s="84">
        <v>0.7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31">
        <f t="shared" si="9"/>
        <v>0</v>
      </c>
      <c r="W74" s="31">
        <f t="shared" si="10"/>
        <v>0</v>
      </c>
      <c r="X74" s="87">
        <f t="shared" si="11"/>
        <v>0</v>
      </c>
    </row>
    <row r="75" spans="1:24" s="6" customFormat="1" ht="15.75">
      <c r="A75" s="23">
        <v>63560</v>
      </c>
      <c r="B75" s="26" t="s">
        <v>70</v>
      </c>
      <c r="C75" s="14">
        <v>4.45</v>
      </c>
      <c r="D75" s="14">
        <v>40</v>
      </c>
      <c r="E75" s="14">
        <v>11.125</v>
      </c>
      <c r="F75" s="22" t="s">
        <v>25</v>
      </c>
      <c r="G75" s="27">
        <v>3</v>
      </c>
      <c r="H75" s="38">
        <v>1.6368</v>
      </c>
      <c r="I75" s="84">
        <v>0.77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31">
        <f t="shared" si="9"/>
        <v>0</v>
      </c>
      <c r="W75" s="31">
        <f t="shared" si="10"/>
        <v>0</v>
      </c>
      <c r="X75" s="87">
        <f t="shared" si="11"/>
        <v>0</v>
      </c>
    </row>
    <row r="76" spans="1:24" s="6" customFormat="1" ht="14.25" customHeight="1">
      <c r="A76" s="23"/>
      <c r="B76" s="100" t="s">
        <v>15</v>
      </c>
      <c r="C76" s="17"/>
      <c r="D76" s="17"/>
      <c r="E76" s="17"/>
      <c r="F76" s="17"/>
      <c r="G76" s="17"/>
      <c r="H76" s="17"/>
      <c r="I76" s="91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33"/>
      <c r="V76" s="32"/>
      <c r="W76" s="32"/>
      <c r="X76" s="88"/>
    </row>
    <row r="77" spans="1:24" s="6" customFormat="1" ht="14.25" customHeight="1">
      <c r="A77" s="55" t="s">
        <v>3</v>
      </c>
      <c r="B77" s="56"/>
      <c r="C77" s="17"/>
      <c r="D77" s="17"/>
      <c r="E77" s="17"/>
      <c r="F77" s="17"/>
      <c r="G77" s="17"/>
      <c r="H77" s="17"/>
      <c r="I77" s="91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33"/>
      <c r="V77" s="33"/>
      <c r="W77" s="32"/>
      <c r="X77" s="88"/>
    </row>
    <row r="78" spans="1:24" s="6" customFormat="1" ht="14.25" customHeight="1">
      <c r="A78" s="29">
        <v>26028</v>
      </c>
      <c r="B78" s="26" t="s">
        <v>71</v>
      </c>
      <c r="C78" s="15">
        <v>3.4</v>
      </c>
      <c r="D78" s="14">
        <v>24</v>
      </c>
      <c r="E78" s="15">
        <v>5.0999999999999996</v>
      </c>
      <c r="F78" s="22" t="s">
        <v>129</v>
      </c>
      <c r="G78" s="21">
        <v>0.71</v>
      </c>
      <c r="H78" s="38">
        <v>1.6368</v>
      </c>
      <c r="I78" s="84">
        <v>0.67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1">
        <f t="shared" si="9"/>
        <v>0</v>
      </c>
      <c r="W78" s="31">
        <f t="shared" si="10"/>
        <v>0</v>
      </c>
      <c r="X78" s="87">
        <f t="shared" si="11"/>
        <v>0</v>
      </c>
    </row>
    <row r="79" spans="1:24" s="6" customFormat="1" ht="14.25" customHeight="1">
      <c r="A79" s="23">
        <v>98334</v>
      </c>
      <c r="B79" s="26" t="s">
        <v>72</v>
      </c>
      <c r="C79" s="14">
        <v>3.75</v>
      </c>
      <c r="D79" s="25">
        <v>120</v>
      </c>
      <c r="E79" s="15">
        <v>28.125</v>
      </c>
      <c r="F79" s="22" t="s">
        <v>26</v>
      </c>
      <c r="G79" s="14">
        <v>3.77</v>
      </c>
      <c r="H79" s="38">
        <v>1.6368</v>
      </c>
      <c r="I79" s="84">
        <v>0.54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31">
        <f t="shared" si="9"/>
        <v>0</v>
      </c>
      <c r="W79" s="31">
        <f t="shared" si="10"/>
        <v>0</v>
      </c>
      <c r="X79" s="87">
        <f t="shared" si="11"/>
        <v>0</v>
      </c>
    </row>
    <row r="80" spans="1:24" s="6" customFormat="1" ht="14.25" customHeight="1">
      <c r="A80" s="23">
        <v>98336</v>
      </c>
      <c r="B80" s="26" t="s">
        <v>73</v>
      </c>
      <c r="C80" s="14">
        <v>3.4</v>
      </c>
      <c r="D80" s="25">
        <v>120</v>
      </c>
      <c r="E80" s="15">
        <v>25.5</v>
      </c>
      <c r="F80" s="22" t="s">
        <v>129</v>
      </c>
      <c r="G80" s="14">
        <v>3.57</v>
      </c>
      <c r="H80" s="38">
        <v>1.6368</v>
      </c>
      <c r="I80" s="84">
        <v>0.56999999999999995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31">
        <f t="shared" si="9"/>
        <v>0</v>
      </c>
      <c r="W80" s="31">
        <f t="shared" si="10"/>
        <v>0</v>
      </c>
      <c r="X80" s="87">
        <f t="shared" si="11"/>
        <v>0</v>
      </c>
    </row>
    <row r="81" spans="1:24" s="6" customFormat="1" ht="14.25" customHeight="1">
      <c r="A81" s="23">
        <v>98337</v>
      </c>
      <c r="B81" s="26" t="s">
        <v>74</v>
      </c>
      <c r="C81" s="14">
        <v>3.2</v>
      </c>
      <c r="D81" s="25">
        <v>120</v>
      </c>
      <c r="E81" s="15">
        <v>24</v>
      </c>
      <c r="F81" s="22" t="s">
        <v>32</v>
      </c>
      <c r="G81" s="15">
        <v>2.8</v>
      </c>
      <c r="H81" s="38">
        <v>1.6368</v>
      </c>
      <c r="I81" s="84">
        <v>0.55000000000000004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31">
        <f t="shared" si="9"/>
        <v>0</v>
      </c>
      <c r="W81" s="31">
        <f t="shared" si="10"/>
        <v>0</v>
      </c>
      <c r="X81" s="87">
        <f t="shared" si="11"/>
        <v>0</v>
      </c>
    </row>
    <row r="82" spans="1:24" s="6" customFormat="1" ht="14.25" customHeight="1">
      <c r="A82" s="55" t="s">
        <v>12</v>
      </c>
      <c r="B82" s="56"/>
      <c r="C82" s="56"/>
      <c r="D82" s="17"/>
      <c r="E82" s="17"/>
      <c r="F82" s="17"/>
      <c r="G82" s="17"/>
      <c r="H82" s="17"/>
      <c r="I82" s="91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34"/>
      <c r="V82" s="33">
        <f t="shared" si="9"/>
        <v>0</v>
      </c>
      <c r="W82" s="33">
        <f t="shared" si="10"/>
        <v>0</v>
      </c>
      <c r="X82" s="88">
        <f t="shared" si="11"/>
        <v>0</v>
      </c>
    </row>
    <row r="83" spans="1:24" s="6" customFormat="1" ht="14.25" customHeight="1">
      <c r="A83" s="23">
        <v>98375</v>
      </c>
      <c r="B83" s="26" t="s">
        <v>75</v>
      </c>
      <c r="C83" s="14">
        <v>3.75</v>
      </c>
      <c r="D83" s="25">
        <v>120</v>
      </c>
      <c r="E83" s="15">
        <v>28.13</v>
      </c>
      <c r="F83" s="22" t="s">
        <v>26</v>
      </c>
      <c r="G83" s="21">
        <v>4.0599999999999996</v>
      </c>
      <c r="H83" s="38">
        <v>1.6368</v>
      </c>
      <c r="I83" s="84">
        <v>0.57999999999999996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31">
        <f t="shared" si="9"/>
        <v>0</v>
      </c>
      <c r="W83" s="31">
        <f t="shared" si="10"/>
        <v>0</v>
      </c>
      <c r="X83" s="87">
        <f t="shared" si="11"/>
        <v>0</v>
      </c>
    </row>
    <row r="84" spans="1:24" s="6" customFormat="1" ht="15.75">
      <c r="A84" s="55" t="s">
        <v>8</v>
      </c>
      <c r="B84" s="56"/>
      <c r="C84" s="17"/>
      <c r="D84" s="17"/>
      <c r="E84" s="17"/>
      <c r="F84" s="17"/>
      <c r="G84" s="17"/>
      <c r="H84" s="17"/>
      <c r="I84" s="91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33"/>
      <c r="V84" s="33">
        <f t="shared" si="9"/>
        <v>0</v>
      </c>
      <c r="W84" s="32">
        <f t="shared" si="10"/>
        <v>0</v>
      </c>
      <c r="X84" s="88">
        <f t="shared" si="11"/>
        <v>0</v>
      </c>
    </row>
    <row r="85" spans="1:24" s="6" customFormat="1" ht="15.75">
      <c r="A85" s="23">
        <v>48501</v>
      </c>
      <c r="B85" s="26" t="s">
        <v>76</v>
      </c>
      <c r="C85" s="14">
        <v>3</v>
      </c>
      <c r="D85" s="25">
        <v>72</v>
      </c>
      <c r="E85" s="15">
        <v>13.5</v>
      </c>
      <c r="F85" s="22" t="s">
        <v>32</v>
      </c>
      <c r="G85" s="21">
        <v>0.48</v>
      </c>
      <c r="H85" s="38">
        <v>1.6368</v>
      </c>
      <c r="I85" s="84">
        <v>0.54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31">
        <f t="shared" si="9"/>
        <v>0</v>
      </c>
      <c r="W85" s="31">
        <f t="shared" si="10"/>
        <v>0</v>
      </c>
      <c r="X85" s="87">
        <f t="shared" si="11"/>
        <v>0</v>
      </c>
    </row>
    <row r="86" spans="1:24" s="6" customFormat="1" ht="15.75">
      <c r="A86" s="23">
        <v>97861</v>
      </c>
      <c r="B86" s="26" t="s">
        <v>92</v>
      </c>
      <c r="C86" s="14">
        <v>2.5</v>
      </c>
      <c r="D86" s="25">
        <v>72</v>
      </c>
      <c r="E86" s="15">
        <v>11.25</v>
      </c>
      <c r="F86" s="22" t="s">
        <v>28</v>
      </c>
      <c r="G86" s="21">
        <v>1.88</v>
      </c>
      <c r="H86" s="38">
        <v>1.6368</v>
      </c>
      <c r="I86" s="84">
        <v>0.49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31">
        <f t="shared" si="9"/>
        <v>0</v>
      </c>
      <c r="W86" s="31">
        <f t="shared" si="10"/>
        <v>0</v>
      </c>
      <c r="X86" s="87">
        <f t="shared" si="11"/>
        <v>0</v>
      </c>
    </row>
    <row r="87" spans="1:24" s="6" customFormat="1" ht="15.75">
      <c r="A87" s="23">
        <v>97867</v>
      </c>
      <c r="B87" s="26" t="s">
        <v>77</v>
      </c>
      <c r="C87" s="14">
        <v>2.5</v>
      </c>
      <c r="D87" s="25">
        <v>72</v>
      </c>
      <c r="E87" s="15">
        <v>11.25</v>
      </c>
      <c r="F87" s="22" t="s">
        <v>28</v>
      </c>
      <c r="G87" s="14">
        <v>1.63</v>
      </c>
      <c r="H87" s="38">
        <v>1.6368</v>
      </c>
      <c r="I87" s="84">
        <v>0.5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31">
        <f t="shared" si="9"/>
        <v>0</v>
      </c>
      <c r="W87" s="31">
        <f t="shared" si="10"/>
        <v>0</v>
      </c>
      <c r="X87" s="87">
        <f t="shared" si="11"/>
        <v>0</v>
      </c>
    </row>
    <row r="88" spans="1:24" s="6" customFormat="1" ht="15.75">
      <c r="A88" s="23">
        <v>97869</v>
      </c>
      <c r="B88" s="26" t="s">
        <v>79</v>
      </c>
      <c r="C88" s="14">
        <v>2.5</v>
      </c>
      <c r="D88" s="25">
        <v>72</v>
      </c>
      <c r="E88" s="15">
        <v>11.25</v>
      </c>
      <c r="F88" s="22" t="s">
        <v>28</v>
      </c>
      <c r="G88" s="14">
        <v>1.41</v>
      </c>
      <c r="H88" s="38">
        <v>1.6368</v>
      </c>
      <c r="I88" s="84">
        <v>0.5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1">
        <f t="shared" si="9"/>
        <v>0</v>
      </c>
      <c r="W88" s="31">
        <f t="shared" si="10"/>
        <v>0</v>
      </c>
      <c r="X88" s="87">
        <f t="shared" si="11"/>
        <v>0</v>
      </c>
    </row>
    <row r="89" spans="1:24" s="6" customFormat="1" ht="15.75">
      <c r="A89" s="23">
        <v>97891</v>
      </c>
      <c r="B89" s="26" t="s">
        <v>77</v>
      </c>
      <c r="C89" s="14">
        <v>2.95</v>
      </c>
      <c r="D89" s="25">
        <v>72</v>
      </c>
      <c r="E89" s="15">
        <v>13.275</v>
      </c>
      <c r="F89" s="22" t="s">
        <v>32</v>
      </c>
      <c r="G89" s="21">
        <v>1.63</v>
      </c>
      <c r="H89" s="38">
        <v>1.6368</v>
      </c>
      <c r="I89" s="84">
        <v>0.51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31">
        <f t="shared" si="9"/>
        <v>0</v>
      </c>
      <c r="W89" s="31">
        <f t="shared" si="10"/>
        <v>0</v>
      </c>
      <c r="X89" s="87">
        <f t="shared" si="11"/>
        <v>0</v>
      </c>
    </row>
    <row r="90" spans="1:24" s="6" customFormat="1" ht="15.75">
      <c r="A90" s="23">
        <v>97892</v>
      </c>
      <c r="B90" s="26" t="s">
        <v>77</v>
      </c>
      <c r="C90" s="14">
        <v>3.6</v>
      </c>
      <c r="D90" s="25">
        <v>72</v>
      </c>
      <c r="E90" s="15">
        <v>16.2</v>
      </c>
      <c r="F90" s="22" t="s">
        <v>33</v>
      </c>
      <c r="G90" s="21">
        <v>1.96</v>
      </c>
      <c r="H90" s="38">
        <v>1.6368</v>
      </c>
      <c r="I90" s="84">
        <v>0.57999999999999996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31">
        <f t="shared" si="9"/>
        <v>0</v>
      </c>
      <c r="W90" s="31">
        <f t="shared" si="10"/>
        <v>0</v>
      </c>
      <c r="X90" s="87">
        <f t="shared" si="11"/>
        <v>0</v>
      </c>
    </row>
    <row r="91" spans="1:24" s="6" customFormat="1" ht="15.75">
      <c r="A91" s="23">
        <v>26034</v>
      </c>
      <c r="B91" s="26" t="s">
        <v>78</v>
      </c>
      <c r="C91" s="15">
        <v>3.6</v>
      </c>
      <c r="D91" s="14">
        <v>24</v>
      </c>
      <c r="E91" s="15">
        <v>5.4</v>
      </c>
      <c r="F91" s="22" t="s">
        <v>33</v>
      </c>
      <c r="G91" s="21">
        <v>0.65</v>
      </c>
      <c r="H91" s="38">
        <v>1.6368</v>
      </c>
      <c r="I91" s="84">
        <v>0.63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31">
        <f t="shared" si="9"/>
        <v>0</v>
      </c>
      <c r="W91" s="31">
        <f t="shared" si="10"/>
        <v>0</v>
      </c>
      <c r="X91" s="87">
        <f t="shared" si="11"/>
        <v>0</v>
      </c>
    </row>
    <row r="92" spans="1:24" s="6" customFormat="1" ht="15.75">
      <c r="A92" s="55" t="s">
        <v>9</v>
      </c>
      <c r="B92" s="56"/>
      <c r="C92" s="17"/>
      <c r="D92" s="17"/>
      <c r="E92" s="17"/>
      <c r="F92" s="17"/>
      <c r="G92" s="17"/>
      <c r="H92" s="17"/>
      <c r="I92" s="91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33"/>
      <c r="V92" s="32"/>
      <c r="W92" s="32"/>
      <c r="X92" s="88"/>
    </row>
    <row r="93" spans="1:24" s="6" customFormat="1" ht="15.75">
      <c r="A93" s="23">
        <v>77869</v>
      </c>
      <c r="B93" s="26" t="s">
        <v>79</v>
      </c>
      <c r="C93" s="14">
        <v>2.5</v>
      </c>
      <c r="D93" s="25">
        <v>72</v>
      </c>
      <c r="E93" s="15">
        <v>11.25</v>
      </c>
      <c r="F93" s="22" t="s">
        <v>28</v>
      </c>
      <c r="G93" s="21">
        <v>1.41</v>
      </c>
      <c r="H93" s="38">
        <v>1.6368</v>
      </c>
      <c r="I93" s="84">
        <v>0.46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31">
        <f t="shared" si="9"/>
        <v>0</v>
      </c>
      <c r="W93" s="31">
        <f t="shared" si="10"/>
        <v>0</v>
      </c>
      <c r="X93" s="87">
        <f t="shared" si="11"/>
        <v>0</v>
      </c>
    </row>
    <row r="94" spans="1:24" s="6" customFormat="1" ht="15.75">
      <c r="A94" s="113" t="s">
        <v>1</v>
      </c>
      <c r="B94" s="114"/>
      <c r="C94" s="114"/>
      <c r="D94" s="114"/>
      <c r="E94" s="17"/>
      <c r="F94" s="17"/>
      <c r="G94" s="17"/>
      <c r="H94" s="17"/>
      <c r="I94" s="91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34"/>
      <c r="V94" s="33"/>
      <c r="W94" s="33"/>
      <c r="X94" s="88"/>
    </row>
    <row r="95" spans="1:24" s="6" customFormat="1" ht="15.75">
      <c r="A95" s="23">
        <v>43107</v>
      </c>
      <c r="B95" s="26" t="s">
        <v>80</v>
      </c>
      <c r="C95" s="14">
        <v>2.2000000000000002</v>
      </c>
      <c r="D95" s="25">
        <v>60</v>
      </c>
      <c r="E95" s="15">
        <v>8.25</v>
      </c>
      <c r="F95" s="22" t="s">
        <v>28</v>
      </c>
      <c r="G95" s="21">
        <v>2.88</v>
      </c>
      <c r="H95" s="38">
        <v>1.6368</v>
      </c>
      <c r="I95" s="84">
        <v>0.44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31">
        <f t="shared" si="9"/>
        <v>0</v>
      </c>
      <c r="W95" s="31">
        <f t="shared" si="10"/>
        <v>0</v>
      </c>
      <c r="X95" s="87">
        <f t="shared" si="11"/>
        <v>0</v>
      </c>
    </row>
    <row r="96" spans="1:24" s="6" customFormat="1" ht="15.75">
      <c r="A96" s="100" t="s">
        <v>1</v>
      </c>
      <c r="B96" s="100"/>
      <c r="C96" s="100"/>
      <c r="D96" s="100"/>
      <c r="E96" s="100"/>
      <c r="F96" s="17"/>
      <c r="G96" s="17"/>
      <c r="H96" s="17"/>
      <c r="I96" s="91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34"/>
      <c r="V96" s="33"/>
      <c r="W96" s="33"/>
      <c r="X96" s="88"/>
    </row>
    <row r="97" spans="1:24" s="6" customFormat="1" ht="15.75">
      <c r="A97" s="23">
        <v>63107</v>
      </c>
      <c r="B97" s="26" t="s">
        <v>81</v>
      </c>
      <c r="C97" s="54">
        <v>2.2000000000000002</v>
      </c>
      <c r="D97" s="45">
        <v>60</v>
      </c>
      <c r="E97" s="46">
        <v>8.25</v>
      </c>
      <c r="F97" s="47" t="s">
        <v>28</v>
      </c>
      <c r="G97" s="48">
        <v>2.88</v>
      </c>
      <c r="H97" s="38">
        <v>1.6368</v>
      </c>
      <c r="I97" s="84">
        <v>0.44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31">
        <f t="shared" si="9"/>
        <v>0</v>
      </c>
      <c r="W97" s="31">
        <f t="shared" si="10"/>
        <v>0</v>
      </c>
      <c r="X97" s="87">
        <f t="shared" si="11"/>
        <v>0</v>
      </c>
    </row>
    <row r="98" spans="1:24" s="6" customFormat="1" ht="15.75">
      <c r="A98" s="58" t="s">
        <v>121</v>
      </c>
      <c r="B98" s="58"/>
      <c r="C98" s="49"/>
      <c r="D98" s="49"/>
      <c r="E98" s="49"/>
      <c r="F98" s="49"/>
      <c r="G98" s="49"/>
      <c r="H98" s="49"/>
      <c r="I98" s="92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50"/>
      <c r="V98" s="50"/>
      <c r="W98" s="51"/>
      <c r="X98" s="89"/>
    </row>
    <row r="99" spans="1:24" s="6" customFormat="1" ht="15.75">
      <c r="A99" s="23">
        <v>59002</v>
      </c>
      <c r="B99" s="24" t="s">
        <v>122</v>
      </c>
      <c r="C99" s="15">
        <v>3.5</v>
      </c>
      <c r="D99" s="14">
        <v>140</v>
      </c>
      <c r="E99" s="15">
        <v>30.625</v>
      </c>
      <c r="F99" s="22" t="s">
        <v>89</v>
      </c>
      <c r="G99" s="14">
        <v>5.31</v>
      </c>
      <c r="H99" s="38">
        <v>1.6368</v>
      </c>
      <c r="I99" s="84">
        <v>0.34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53">
        <f t="shared" ref="V99:V106" si="12">J99+K99+L99+M99+N99+O99+P99+Q99+R99+S99+T99+U99</f>
        <v>0</v>
      </c>
      <c r="W99" s="40">
        <f t="shared" ref="W99:W106" si="13">G99*V99</f>
        <v>0</v>
      </c>
      <c r="X99" s="86">
        <f t="shared" ref="X99:X106" si="14">W99*H99</f>
        <v>0</v>
      </c>
    </row>
    <row r="100" spans="1:24" s="6" customFormat="1" ht="15">
      <c r="A100" s="23"/>
      <c r="B100" s="57" t="s">
        <v>86</v>
      </c>
      <c r="C100" s="17"/>
      <c r="D100" s="17"/>
      <c r="E100" s="17"/>
      <c r="F100" s="33"/>
      <c r="G100" s="33"/>
      <c r="H100" s="17"/>
      <c r="I100" s="91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33"/>
      <c r="V100" s="17"/>
      <c r="W100" s="33"/>
      <c r="X100" s="18"/>
    </row>
    <row r="101" spans="1:24" s="6" customFormat="1" ht="15">
      <c r="A101" s="102" t="s">
        <v>123</v>
      </c>
      <c r="B101" s="102"/>
      <c r="C101" s="17"/>
      <c r="D101" s="17"/>
      <c r="E101" s="17"/>
      <c r="F101" s="33"/>
      <c r="G101" s="33"/>
      <c r="H101" s="17"/>
      <c r="I101" s="91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33"/>
      <c r="V101" s="17"/>
      <c r="W101" s="33"/>
      <c r="X101" s="18"/>
    </row>
    <row r="102" spans="1:24" s="6" customFormat="1" ht="15.75">
      <c r="A102" s="23">
        <v>73348</v>
      </c>
      <c r="B102" s="24" t="s">
        <v>124</v>
      </c>
      <c r="C102" s="14">
        <v>3.8</v>
      </c>
      <c r="D102" s="14">
        <v>48</v>
      </c>
      <c r="E102" s="14">
        <v>11.4</v>
      </c>
      <c r="F102" s="22" t="s">
        <v>89</v>
      </c>
      <c r="G102" s="25">
        <v>2.69</v>
      </c>
      <c r="H102" s="14">
        <v>1.6368</v>
      </c>
      <c r="I102" s="84">
        <v>0.69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53">
        <f t="shared" ref="V102" si="15">J102+K102+L102+M102+N102+O102+P102+Q102+R102+S102+T102+U102</f>
        <v>0</v>
      </c>
      <c r="W102" s="40">
        <f t="shared" ref="W102" si="16">G102*V102</f>
        <v>0</v>
      </c>
      <c r="X102" s="86">
        <f t="shared" ref="X102" si="17">W102*H102</f>
        <v>0</v>
      </c>
    </row>
    <row r="103" spans="1:24" s="6" customFormat="1" ht="15.75">
      <c r="A103" s="97" t="s">
        <v>87</v>
      </c>
      <c r="B103" s="97"/>
      <c r="C103" s="17"/>
      <c r="D103" s="17"/>
      <c r="E103" s="17"/>
      <c r="F103" s="17"/>
      <c r="G103" s="17"/>
      <c r="H103" s="17"/>
      <c r="I103" s="91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33"/>
      <c r="V103" s="32"/>
      <c r="W103" s="32"/>
      <c r="X103" s="88"/>
    </row>
    <row r="104" spans="1:24" s="6" customFormat="1" ht="15.75">
      <c r="A104" s="23">
        <v>73342</v>
      </c>
      <c r="B104" s="24" t="s">
        <v>125</v>
      </c>
      <c r="C104" s="14">
        <v>3.35</v>
      </c>
      <c r="D104" s="25">
        <v>48</v>
      </c>
      <c r="E104" s="15">
        <v>10.050000000000001</v>
      </c>
      <c r="F104" s="22" t="s">
        <v>89</v>
      </c>
      <c r="G104" s="21">
        <v>2.35</v>
      </c>
      <c r="H104" s="38">
        <v>1.6368</v>
      </c>
      <c r="I104" s="84">
        <v>0.62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31">
        <f t="shared" si="12"/>
        <v>0</v>
      </c>
      <c r="W104" s="31">
        <f t="shared" si="13"/>
        <v>0</v>
      </c>
      <c r="X104" s="87">
        <f t="shared" si="14"/>
        <v>0</v>
      </c>
    </row>
    <row r="105" spans="1:24" s="6" customFormat="1" ht="15">
      <c r="A105" s="55" t="s">
        <v>88</v>
      </c>
      <c r="B105" s="56"/>
      <c r="C105" s="56"/>
      <c r="D105" s="17"/>
      <c r="E105" s="17"/>
      <c r="F105" s="33"/>
      <c r="G105" s="33"/>
      <c r="H105" s="17"/>
      <c r="I105" s="91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33"/>
      <c r="V105" s="17"/>
      <c r="W105" s="33"/>
      <c r="X105" s="18"/>
    </row>
    <row r="106" spans="1:24" s="6" customFormat="1" ht="15.75">
      <c r="A106" s="23">
        <v>73350</v>
      </c>
      <c r="B106" s="24" t="s">
        <v>126</v>
      </c>
      <c r="C106" s="14">
        <v>7.65</v>
      </c>
      <c r="D106" s="25">
        <v>36</v>
      </c>
      <c r="E106" s="14">
        <v>17.21</v>
      </c>
      <c r="F106" s="22" t="s">
        <v>25</v>
      </c>
      <c r="G106" s="21">
        <v>4.51</v>
      </c>
      <c r="H106" s="38">
        <v>1.6368</v>
      </c>
      <c r="I106" s="84">
        <v>1.31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31">
        <f t="shared" si="12"/>
        <v>0</v>
      </c>
      <c r="W106" s="31">
        <f t="shared" si="13"/>
        <v>0</v>
      </c>
      <c r="X106" s="87">
        <f t="shared" si="14"/>
        <v>0</v>
      </c>
    </row>
    <row r="107" spans="1:24" s="6" customFormat="1" ht="16.5" thickBot="1">
      <c r="A107" s="41"/>
      <c r="B107" s="42"/>
      <c r="C107" s="43"/>
      <c r="D107" s="63"/>
      <c r="E107" s="64"/>
      <c r="F107" s="65"/>
      <c r="G107" s="66"/>
      <c r="H107" s="67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44"/>
      <c r="V107" s="52"/>
      <c r="W107" s="52"/>
      <c r="X107" s="90"/>
    </row>
    <row r="108" spans="1:24" s="7" customFormat="1" ht="15" customHeight="1" thickBot="1">
      <c r="A108" s="30"/>
      <c r="B108" s="30"/>
      <c r="C108" s="30"/>
      <c r="D108" s="115" t="s">
        <v>133</v>
      </c>
      <c r="E108" s="115"/>
      <c r="F108" s="115"/>
      <c r="G108" s="115"/>
      <c r="H108" s="115"/>
      <c r="I108" s="98"/>
      <c r="J108" s="116" t="s">
        <v>112</v>
      </c>
      <c r="K108" s="116"/>
      <c r="L108" s="117"/>
      <c r="M108" s="118"/>
      <c r="N108" s="119"/>
      <c r="O108" s="98"/>
      <c r="P108" s="98"/>
      <c r="Q108" s="98"/>
      <c r="R108" s="98"/>
      <c r="S108" s="98"/>
      <c r="T108" s="98"/>
      <c r="U108" s="16"/>
      <c r="V108" s="95">
        <f>SUM(V9:V107)</f>
        <v>0</v>
      </c>
      <c r="W108" s="95">
        <f>SUM(W9:W107)</f>
        <v>0</v>
      </c>
      <c r="X108" s="96">
        <f>SUM(X9:X107)</f>
        <v>0</v>
      </c>
    </row>
    <row r="109" spans="1:24" s="7" customFormat="1" ht="15" customHeight="1">
      <c r="A109" s="23" t="s">
        <v>34</v>
      </c>
      <c r="B109" s="24" t="s">
        <v>137</v>
      </c>
      <c r="C109" s="16"/>
      <c r="D109" s="16"/>
      <c r="E109" s="16"/>
      <c r="F109" s="16"/>
      <c r="G109" s="16"/>
      <c r="H109" s="16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16"/>
      <c r="V109" s="108" t="s">
        <v>38</v>
      </c>
      <c r="W109" s="109"/>
      <c r="X109" s="110"/>
    </row>
    <row r="110" spans="1:24" s="7" customFormat="1" ht="15" customHeight="1">
      <c r="A110" s="23" t="s">
        <v>36</v>
      </c>
      <c r="B110" s="24" t="s">
        <v>138</v>
      </c>
      <c r="C110" s="16"/>
      <c r="D110" s="123" t="s">
        <v>39</v>
      </c>
      <c r="E110" s="124"/>
      <c r="F110" s="125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6"/>
      <c r="W110" s="16"/>
      <c r="X110" s="16"/>
    </row>
    <row r="111" spans="1:24" s="7" customFormat="1" ht="15" customHeight="1">
      <c r="A111" s="23" t="s">
        <v>35</v>
      </c>
      <c r="B111" s="24" t="s">
        <v>139</v>
      </c>
      <c r="C111" s="16"/>
      <c r="D111" s="23" t="s">
        <v>36</v>
      </c>
      <c r="E111" s="125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7"/>
      <c r="W111" s="128"/>
      <c r="X111" s="129"/>
    </row>
    <row r="112" spans="1:24" s="7" customFormat="1" ht="15" customHeight="1">
      <c r="A112" s="23" t="s">
        <v>37</v>
      </c>
      <c r="B112" s="101" t="s">
        <v>140</v>
      </c>
      <c r="C112" s="16"/>
      <c r="D112" s="23" t="s">
        <v>35</v>
      </c>
      <c r="E112" s="125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30"/>
      <c r="W112" s="131"/>
      <c r="X112" s="132"/>
    </row>
    <row r="113" spans="1:24" s="7" customFormat="1" ht="15" customHeight="1">
      <c r="A113" s="23" t="s">
        <v>83</v>
      </c>
      <c r="B113" s="24" t="s">
        <v>141</v>
      </c>
      <c r="C113" s="16"/>
      <c r="D113" s="23" t="s">
        <v>40</v>
      </c>
      <c r="E113" s="125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30"/>
      <c r="W113" s="131"/>
      <c r="X113" s="132"/>
    </row>
    <row r="114" spans="1:24" s="7" customFormat="1" ht="15" customHeight="1">
      <c r="A114" s="23" t="s">
        <v>37</v>
      </c>
      <c r="B114" s="101" t="s">
        <v>142</v>
      </c>
      <c r="C114" s="16"/>
      <c r="D114" s="123" t="s">
        <v>82</v>
      </c>
      <c r="E114" s="124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33"/>
      <c r="W114" s="134"/>
      <c r="X114" s="135"/>
    </row>
    <row r="115" spans="1:24" s="7" customFormat="1" ht="15" customHeight="1">
      <c r="A115" s="39"/>
      <c r="B115" s="39"/>
      <c r="C115" s="16"/>
      <c r="D115" s="23" t="s">
        <v>37</v>
      </c>
      <c r="E115" s="120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2" t="s">
        <v>134</v>
      </c>
      <c r="W115" s="122"/>
      <c r="X115" s="122"/>
    </row>
    <row r="119" spans="1:24" s="1" customFormat="1">
      <c r="A119"/>
      <c r="B119"/>
      <c r="C119" s="5"/>
      <c r="D119" s="5"/>
      <c r="E119"/>
      <c r="F119"/>
      <c r="G119"/>
      <c r="H11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2"/>
    </row>
    <row r="120" spans="1:24">
      <c r="U120" s="2"/>
    </row>
    <row r="121" spans="1:24">
      <c r="U121" s="1"/>
    </row>
    <row r="125" spans="1:24">
      <c r="U125" s="2"/>
    </row>
    <row r="126" spans="1:24">
      <c r="U126" s="2"/>
    </row>
    <row r="127" spans="1:24">
      <c r="U127" s="2"/>
    </row>
    <row r="128" spans="1:24">
      <c r="U128" s="2"/>
    </row>
    <row r="129" spans="1:21">
      <c r="U129" s="2"/>
    </row>
    <row r="130" spans="1:21">
      <c r="U130" s="2"/>
    </row>
    <row r="131" spans="1:21">
      <c r="U131" s="2"/>
    </row>
    <row r="132" spans="1:21">
      <c r="U132" s="2"/>
    </row>
    <row r="133" spans="1:21">
      <c r="U133" s="2"/>
    </row>
    <row r="134" spans="1:21" s="2" customFormat="1">
      <c r="A134"/>
      <c r="B134"/>
      <c r="C134" s="5"/>
      <c r="D134" s="5"/>
      <c r="E134"/>
      <c r="F134"/>
      <c r="G134"/>
      <c r="H134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</row>
    <row r="135" spans="1:21" s="2" customFormat="1">
      <c r="A135"/>
      <c r="B135"/>
      <c r="C135" s="5"/>
      <c r="D135" s="5"/>
      <c r="E135"/>
      <c r="F135"/>
      <c r="G135"/>
      <c r="H135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</row>
    <row r="136" spans="1:21" s="1" customFormat="1">
      <c r="A136"/>
      <c r="B136"/>
      <c r="C136" s="5"/>
      <c r="D136" s="5"/>
      <c r="E136"/>
      <c r="F136"/>
      <c r="G136"/>
      <c r="H136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2"/>
    </row>
    <row r="140" spans="1:21" s="2" customFormat="1">
      <c r="A140"/>
      <c r="B140"/>
      <c r="C140" s="5"/>
      <c r="D140" s="5"/>
      <c r="E140"/>
      <c r="F140"/>
      <c r="G140"/>
      <c r="H140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/>
    </row>
    <row r="141" spans="1:21" s="2" customFormat="1">
      <c r="A141"/>
      <c r="B141"/>
      <c r="C141" s="5"/>
      <c r="D141" s="5"/>
      <c r="E141"/>
      <c r="F141"/>
      <c r="G141"/>
      <c r="H141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</row>
    <row r="142" spans="1:21" s="2" customFormat="1">
      <c r="A142"/>
      <c r="B142"/>
      <c r="C142" s="5"/>
      <c r="D142" s="5"/>
      <c r="E142"/>
      <c r="F142"/>
      <c r="G142"/>
      <c r="H142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1:21" s="2" customFormat="1">
      <c r="A143"/>
      <c r="B143"/>
      <c r="C143" s="5"/>
      <c r="D143" s="5"/>
      <c r="E143"/>
      <c r="F143"/>
      <c r="G143"/>
      <c r="H14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/>
    </row>
    <row r="144" spans="1:21" s="2" customFormat="1">
      <c r="A144"/>
      <c r="B144"/>
      <c r="C144" s="5"/>
      <c r="D144" s="5"/>
      <c r="E144"/>
      <c r="F144"/>
      <c r="G144"/>
      <c r="H144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/>
    </row>
    <row r="145" spans="1:21" s="2" customFormat="1">
      <c r="A145"/>
      <c r="B145"/>
      <c r="C145" s="5"/>
      <c r="D145" s="5"/>
      <c r="E145"/>
      <c r="F145"/>
      <c r="G145"/>
      <c r="H145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/>
    </row>
    <row r="146" spans="1:21" s="2" customFormat="1">
      <c r="A146"/>
      <c r="B146"/>
      <c r="C146" s="5"/>
      <c r="D146" s="5"/>
      <c r="E146"/>
      <c r="F146"/>
      <c r="G146"/>
      <c r="H146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/>
    </row>
    <row r="147" spans="1:21" s="2" customFormat="1">
      <c r="A147"/>
      <c r="B147"/>
      <c r="C147" s="5"/>
      <c r="D147" s="5"/>
      <c r="E147"/>
      <c r="F147"/>
      <c r="G147"/>
      <c r="H147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/>
    </row>
    <row r="148" spans="1:21" s="2" customFormat="1">
      <c r="A148"/>
      <c r="B148"/>
      <c r="C148" s="5"/>
      <c r="D148" s="5"/>
      <c r="E148"/>
      <c r="F148"/>
      <c r="G148"/>
      <c r="H148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/>
    </row>
    <row r="149" spans="1:21" s="2" customFormat="1">
      <c r="A149"/>
      <c r="B149"/>
      <c r="C149" s="5"/>
      <c r="D149" s="5"/>
      <c r="E149"/>
      <c r="F149"/>
      <c r="G149"/>
      <c r="H14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/>
    </row>
    <row r="150" spans="1:21" s="2" customFormat="1">
      <c r="A150"/>
      <c r="B150"/>
      <c r="C150" s="5"/>
      <c r="D150" s="5"/>
      <c r="E150"/>
      <c r="F150"/>
      <c r="G150"/>
      <c r="H150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/>
    </row>
    <row r="151" spans="1:21" s="2" customFormat="1">
      <c r="A151"/>
      <c r="B151"/>
      <c r="C151" s="5"/>
      <c r="D151" s="5"/>
      <c r="E151"/>
      <c r="F151"/>
      <c r="G151"/>
      <c r="H151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/>
    </row>
    <row r="156" spans="1:21" s="2" customFormat="1">
      <c r="A156"/>
      <c r="B156"/>
      <c r="C156" s="5"/>
      <c r="D156" s="5"/>
      <c r="E156"/>
      <c r="F156"/>
      <c r="G156"/>
      <c r="H156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/>
    </row>
    <row r="157" spans="1:21" s="2" customFormat="1">
      <c r="A157"/>
      <c r="B157"/>
      <c r="C157" s="5"/>
      <c r="D157" s="5"/>
      <c r="E157"/>
      <c r="F157"/>
      <c r="G157"/>
      <c r="H157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/>
    </row>
  </sheetData>
  <mergeCells count="34">
    <mergeCell ref="E115:U115"/>
    <mergeCell ref="V115:X115"/>
    <mergeCell ref="D110:E110"/>
    <mergeCell ref="F110:U110"/>
    <mergeCell ref="E111:U111"/>
    <mergeCell ref="V111:X114"/>
    <mergeCell ref="E112:U112"/>
    <mergeCell ref="E113:U113"/>
    <mergeCell ref="D114:E114"/>
    <mergeCell ref="F114:U114"/>
    <mergeCell ref="V109:X109"/>
    <mergeCell ref="A37:B37"/>
    <mergeCell ref="A44:B44"/>
    <mergeCell ref="A47:B47"/>
    <mergeCell ref="A61:B61"/>
    <mergeCell ref="A65:B65"/>
    <mergeCell ref="A73:B73"/>
    <mergeCell ref="A94:D94"/>
    <mergeCell ref="A101:B101"/>
    <mergeCell ref="D108:H108"/>
    <mergeCell ref="J108:K108"/>
    <mergeCell ref="L108:N108"/>
    <mergeCell ref="A35:B35"/>
    <mergeCell ref="E1:F1"/>
    <mergeCell ref="A4:X5"/>
    <mergeCell ref="L6:U6"/>
    <mergeCell ref="A14:B14"/>
    <mergeCell ref="A21:B21"/>
    <mergeCell ref="A22:B22"/>
    <mergeCell ref="A25:B25"/>
    <mergeCell ref="A26:B26"/>
    <mergeCell ref="A31:B31"/>
    <mergeCell ref="A32:B32"/>
    <mergeCell ref="A34:B34"/>
  </mergeCells>
  <hyperlinks>
    <hyperlink ref="B114" r:id="rId1"/>
    <hyperlink ref="B112" r:id="rId2"/>
  </hyperlinks>
  <pageMargins left="0.25" right="0.25" top="0.75" bottom="0.75" header="0.3" footer="0.3"/>
  <pageSetup scale="62" fitToHeight="0" orientation="landscape" r:id="rId3"/>
  <headerFooter alignWithMargins="0">
    <oddFooter>&amp;RPage &amp;P of &amp;N</oddFooter>
  </headerFooter>
  <rowBreaks count="2" manualBreakCount="2">
    <brk id="43" max="13" man="1"/>
    <brk id="95" max="1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Zone 5</vt:lpstr>
      <vt:lpstr>'Zone 5'!Print_Area</vt:lpstr>
    </vt:vector>
  </TitlesOfParts>
  <Company>MCIFOODS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Christa Perna</cp:lastModifiedBy>
  <cp:lastPrinted>2018-12-15T16:34:53Z</cp:lastPrinted>
  <dcterms:created xsi:type="dcterms:W3CDTF">2003-02-28T19:52:11Z</dcterms:created>
  <dcterms:modified xsi:type="dcterms:W3CDTF">2020-01-16T14:01:08Z</dcterms:modified>
</cp:coreProperties>
</file>