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rryfoodsalespa-my.sharepoint.com/personal/john_barryfoodsalespa_onmicrosoft_com/Documents/Barry Foods/25-26 School Year/Commodity Calculators/"/>
    </mc:Choice>
  </mc:AlternateContent>
  <xr:revisionPtr revIDLastSave="0" documentId="8_{447F8830-71DD-44CE-B6C6-CD341AFCB876}" xr6:coauthVersionLast="47" xr6:coauthVersionMax="47" xr10:uidLastSave="{00000000-0000-0000-0000-000000000000}"/>
  <bookViews>
    <workbookView xWindow="28680" yWindow="-1665" windowWidth="29040" windowHeight="16440" xr2:uid="{569EC907-34C0-4CC1-8221-8E1ED953A24E}"/>
  </bookViews>
  <sheets>
    <sheet name="Commodity Processing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J16" i="1"/>
  <c r="K16" i="1" s="1"/>
  <c r="L16" i="1"/>
  <c r="H15" i="1"/>
  <c r="H14" i="1"/>
  <c r="H13" i="1"/>
  <c r="L15" i="1"/>
  <c r="J15" i="1"/>
  <c r="K15" i="1" s="1"/>
  <c r="L14" i="1"/>
  <c r="J14" i="1"/>
  <c r="K14" i="1" s="1"/>
  <c r="L13" i="1"/>
  <c r="J13" i="1"/>
  <c r="K13" i="1" s="1"/>
  <c r="L12" i="1"/>
  <c r="J12" i="1"/>
  <c r="K12" i="1" s="1"/>
  <c r="H12" i="1"/>
  <c r="H11" i="1" l="1"/>
  <c r="H10" i="1"/>
  <c r="L11" i="1"/>
  <c r="J11" i="1"/>
  <c r="K11" i="1" s="1"/>
  <c r="Y10" i="1"/>
  <c r="L10" i="1"/>
  <c r="J10" i="1"/>
  <c r="K10" i="1" l="1"/>
</calcChain>
</file>

<file path=xl/sharedStrings.xml><?xml version="1.0" encoding="utf-8"?>
<sst xmlns="http://schemas.openxmlformats.org/spreadsheetml/2006/main" count="57" uniqueCount="54">
  <si>
    <t>Commodity Processing Calculator</t>
  </si>
  <si>
    <t>These columns will populate automatically</t>
  </si>
  <si>
    <t>Net Weight per Case</t>
  </si>
  <si>
    <t>Servings</t>
  </si>
  <si>
    <t>Net Weight per Serving</t>
  </si>
  <si>
    <t>Donated Food Amount per Case</t>
  </si>
  <si>
    <t>Donated 
Foods Value</t>
  </si>
  <si>
    <t>Annual Estimated Cases
Total</t>
  </si>
  <si>
    <t>Annual Estimated Pounds of Donated Food</t>
  </si>
  <si>
    <t>Annual Estimated Donated 
Foods</t>
  </si>
  <si>
    <t>Annual Estimated Servings</t>
  </si>
  <si>
    <t>Order for cases in Jul.</t>
  </si>
  <si>
    <t>Order for cases in Aug.</t>
  </si>
  <si>
    <t>Order for cases in Sept.</t>
  </si>
  <si>
    <t>Order for cases in Oct.</t>
  </si>
  <si>
    <t>Order for cases in Nov.</t>
  </si>
  <si>
    <t>Order for cases in Dec.</t>
  </si>
  <si>
    <t>Order for cases in Jan.</t>
  </si>
  <si>
    <t>Order for cases in Feb.</t>
  </si>
  <si>
    <t>Order for cases in Mar.</t>
  </si>
  <si>
    <t>Order for cases in Apr.</t>
  </si>
  <si>
    <t>Order for cases in May</t>
  </si>
  <si>
    <t>Order for cases in Jun.</t>
  </si>
  <si>
    <t>AnnualCases Total</t>
  </si>
  <si>
    <t>Code #</t>
  </si>
  <si>
    <t>Description</t>
  </si>
  <si>
    <t>(Pounds)</t>
  </si>
  <si>
    <t>per Case</t>
  </si>
  <si>
    <t>(Ounces)</t>
  </si>
  <si>
    <t>Needed</t>
  </si>
  <si>
    <t>Value</t>
  </si>
  <si>
    <t>CHEESE SANDWICH 0N WHOLE GRAIN CIABATTA  I/W</t>
  </si>
  <si>
    <t xml:space="preserve">For Assistance Please Contact: </t>
  </si>
  <si>
    <t xml:space="preserve">FEE FOR SERVICE ORDER  - Please place monthly order below. </t>
  </si>
  <si>
    <t>Enter number of cases here</t>
  </si>
  <si>
    <t>PUB5000OH</t>
  </si>
  <si>
    <t>100036 Cheese, Blended American, Yellow, Reduced Fat, Sliced, Chilled</t>
  </si>
  <si>
    <t>PUB1050</t>
  </si>
  <si>
    <t>CHEESE SANDWICH COMPLETE KIT WITH VEGETABLE JUICE &amp; RAISINS</t>
  </si>
  <si>
    <t>Price Per Pound $ 1.9915</t>
  </si>
  <si>
    <t>Commodity Material Code</t>
  </si>
  <si>
    <t xml:space="preserve">110242 Cheese Natural American Cheese, Barrel </t>
  </si>
  <si>
    <t>PUB6000</t>
  </si>
  <si>
    <t>PUB6003</t>
  </si>
  <si>
    <t>WHOLE GRAIN CIABATTA PEPPERJACK GRILLED CHEESE, IW</t>
  </si>
  <si>
    <t>WHOLE GRAIN CIABATTA GRILLED CHEESE, IW</t>
  </si>
  <si>
    <t>PUB6007</t>
  </si>
  <si>
    <t>WHOLE GRAIN CIABATTA SLIDE WITH MOZZARELLA, IW</t>
  </si>
  <si>
    <t>PUB6010</t>
  </si>
  <si>
    <t>WHOLE GRAIN BISCUIT SANDWICH WITH EGG AND CHEESE, IW</t>
  </si>
  <si>
    <t>PUB6070</t>
  </si>
  <si>
    <t>WHOLE GRAIN CROISSANT WITH CHEESE</t>
  </si>
  <si>
    <t>Updated: 11.22.2024</t>
  </si>
  <si>
    <t>School Year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</si>
</sst>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mbria"/>
      <family val="1"/>
    </font>
    <font>
      <b/>
      <sz val="20"/>
      <name val="Calibri"/>
      <family val="2"/>
    </font>
    <font>
      <b/>
      <u/>
      <sz val="12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libri"/>
      <family val="2"/>
    </font>
    <font>
      <b/>
      <sz val="18"/>
      <name val="Calibri"/>
      <family val="2"/>
    </font>
    <font>
      <b/>
      <sz val="12"/>
      <name val="Calibri"/>
      <family val="2"/>
      <scheme val="minor"/>
    </font>
    <font>
      <b/>
      <u/>
      <sz val="12"/>
      <color theme="4" tint="-0.499984740745262"/>
      <name val="Calibri"/>
      <family val="2"/>
      <scheme val="minor"/>
    </font>
    <font>
      <sz val="12"/>
      <name val="Calibri"/>
      <family val="2"/>
      <scheme val="minor"/>
    </font>
    <font>
      <sz val="12"/>
      <name val="Calibri"/>
      <family val="2"/>
    </font>
    <font>
      <u/>
      <sz val="12"/>
      <name val="Calibri"/>
      <family val="2"/>
      <scheme val="minor"/>
    </font>
    <font>
      <u/>
      <sz val="12"/>
      <name val="Calibri"/>
      <family val="2"/>
    </font>
    <font>
      <b/>
      <sz val="12"/>
      <color theme="3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0"/>
      <name val="Calibri"/>
      <family val="2"/>
    </font>
    <font>
      <b/>
      <sz val="12"/>
      <name val="Calibri"/>
      <family val="2"/>
    </font>
    <font>
      <b/>
      <sz val="16"/>
      <color rgb="FFFFFF00"/>
      <name val="Calibri"/>
      <family val="2"/>
      <scheme val="minor"/>
    </font>
    <font>
      <b/>
      <sz val="14"/>
      <name val="Cambria"/>
      <family val="1"/>
    </font>
    <font>
      <sz val="11"/>
      <color theme="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b/>
      <sz val="15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0B590"/>
        <bgColor indexed="64"/>
      </patternFill>
    </fill>
    <fill>
      <patternFill patternType="solid">
        <fgColor rgb="FFD0B590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5">
    <xf numFmtId="0" fontId="0" fillId="0" borderId="0" xfId="0"/>
    <xf numFmtId="0" fontId="2" fillId="2" borderId="0" xfId="0" applyFont="1" applyFill="1"/>
    <xf numFmtId="0" fontId="3" fillId="2" borderId="0" xfId="0" applyFont="1" applyFill="1" applyProtection="1">
      <protection locked="0"/>
    </xf>
    <xf numFmtId="0" fontId="4" fillId="3" borderId="0" xfId="0" applyFont="1" applyFill="1" applyAlignment="1">
      <alignment horizontal="left"/>
    </xf>
    <xf numFmtId="0" fontId="5" fillId="2" borderId="0" xfId="0" applyFont="1" applyFill="1"/>
    <xf numFmtId="0" fontId="6" fillId="2" borderId="0" xfId="0" applyFont="1" applyFill="1"/>
    <xf numFmtId="0" fontId="3" fillId="3" borderId="0" xfId="0" applyFont="1" applyFill="1" applyProtection="1">
      <protection locked="0"/>
    </xf>
    <xf numFmtId="0" fontId="3" fillId="3" borderId="0" xfId="0" applyFont="1" applyFill="1"/>
    <xf numFmtId="0" fontId="9" fillId="3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1" fillId="2" borderId="0" xfId="0" applyFont="1" applyFill="1"/>
    <xf numFmtId="0" fontId="8" fillId="3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3" fillId="5" borderId="10" xfId="0" applyFont="1" applyFill="1" applyBorder="1" applyProtection="1">
      <protection locked="0"/>
    </xf>
    <xf numFmtId="0" fontId="3" fillId="5" borderId="10" xfId="0" applyFont="1" applyFill="1" applyBorder="1"/>
    <xf numFmtId="0" fontId="3" fillId="5" borderId="11" xfId="0" applyFont="1" applyFill="1" applyBorder="1"/>
    <xf numFmtId="0" fontId="3" fillId="2" borderId="0" xfId="0" applyFont="1" applyFill="1"/>
    <xf numFmtId="0" fontId="3" fillId="2" borderId="0" xfId="0" applyFont="1" applyFill="1" applyAlignment="1" applyProtection="1">
      <alignment horizontal="center"/>
      <protection locked="0"/>
    </xf>
    <xf numFmtId="0" fontId="20" fillId="0" borderId="13" xfId="0" applyFont="1" applyBorder="1" applyAlignment="1">
      <alignment vertical="center"/>
    </xf>
    <xf numFmtId="2" fontId="20" fillId="0" borderId="13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4" fontId="20" fillId="0" borderId="14" xfId="0" applyNumberFormat="1" applyFont="1" applyBorder="1" applyAlignment="1">
      <alignment horizontal="center" vertical="center"/>
    </xf>
    <xf numFmtId="164" fontId="20" fillId="0" borderId="14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7" fillId="6" borderId="4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 wrapText="1"/>
    </xf>
    <xf numFmtId="0" fontId="17" fillId="6" borderId="6" xfId="0" applyFont="1" applyFill="1" applyBorder="1" applyAlignment="1">
      <alignment horizontal="center"/>
    </xf>
    <xf numFmtId="0" fontId="17" fillId="6" borderId="7" xfId="0" applyFont="1" applyFill="1" applyBorder="1" applyAlignment="1">
      <alignment horizontal="center"/>
    </xf>
    <xf numFmtId="0" fontId="18" fillId="6" borderId="7" xfId="0" applyFont="1" applyFill="1" applyBorder="1" applyAlignment="1">
      <alignment horizontal="center"/>
    </xf>
    <xf numFmtId="0" fontId="21" fillId="6" borderId="5" xfId="0" applyFont="1" applyFill="1" applyBorder="1" applyAlignment="1">
      <alignment horizontal="center" vertical="top" wrapText="1"/>
    </xf>
    <xf numFmtId="0" fontId="20" fillId="8" borderId="17" xfId="0" applyFont="1" applyFill="1" applyBorder="1" applyAlignment="1">
      <alignment horizontal="center" vertical="center"/>
    </xf>
    <xf numFmtId="8" fontId="20" fillId="8" borderId="13" xfId="0" applyNumberFormat="1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2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4" fontId="20" fillId="2" borderId="0" xfId="0" applyNumberFormat="1" applyFont="1" applyFill="1" applyAlignment="1">
      <alignment horizontal="center" vertical="center"/>
    </xf>
    <xf numFmtId="164" fontId="20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8" fontId="20" fillId="2" borderId="0" xfId="0" applyNumberFormat="1" applyFont="1" applyFill="1" applyAlignment="1">
      <alignment horizontal="center" vertical="center"/>
    </xf>
    <xf numFmtId="0" fontId="20" fillId="2" borderId="0" xfId="0" applyFont="1" applyFill="1" applyAlignment="1" applyProtection="1">
      <alignment vertical="center"/>
      <protection locked="0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8" xfId="0" applyFont="1" applyFill="1" applyBorder="1"/>
    <xf numFmtId="0" fontId="3" fillId="2" borderId="8" xfId="0" applyFont="1" applyFill="1" applyBorder="1" applyProtection="1">
      <protection locked="0"/>
    </xf>
    <xf numFmtId="0" fontId="3" fillId="2" borderId="20" xfId="0" applyFont="1" applyFill="1" applyBorder="1" applyProtection="1">
      <protection locked="0"/>
    </xf>
    <xf numFmtId="0" fontId="3" fillId="2" borderId="2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0" fillId="2" borderId="0" xfId="0" applyFill="1"/>
    <xf numFmtId="0" fontId="10" fillId="9" borderId="14" xfId="0" applyFont="1" applyFill="1" applyBorder="1" applyAlignment="1" applyProtection="1">
      <alignment horizontal="center" vertical="center"/>
      <protection locked="0"/>
    </xf>
    <xf numFmtId="0" fontId="10" fillId="0" borderId="14" xfId="0" applyFont="1" applyBorder="1" applyAlignment="1">
      <alignment horizontal="center" vertical="center"/>
    </xf>
    <xf numFmtId="0" fontId="20" fillId="3" borderId="16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 applyProtection="1">
      <alignment horizontal="center" vertical="center"/>
      <protection locked="0"/>
    </xf>
    <xf numFmtId="0" fontId="20" fillId="3" borderId="13" xfId="0" applyFont="1" applyFill="1" applyBorder="1" applyAlignment="1">
      <alignment horizontal="center" vertical="center"/>
    </xf>
    <xf numFmtId="0" fontId="3" fillId="5" borderId="22" xfId="0" applyFont="1" applyFill="1" applyBorder="1"/>
    <xf numFmtId="0" fontId="20" fillId="3" borderId="23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/>
    <xf numFmtId="0" fontId="23" fillId="2" borderId="18" xfId="0" applyFont="1" applyFill="1" applyBorder="1"/>
    <xf numFmtId="0" fontId="24" fillId="2" borderId="18" xfId="1" applyFont="1" applyFill="1" applyBorder="1"/>
    <xf numFmtId="0" fontId="24" fillId="2" borderId="19" xfId="1" applyFont="1" applyFill="1" applyBorder="1" applyProtection="1">
      <protection locked="0"/>
    </xf>
    <xf numFmtId="0" fontId="25" fillId="2" borderId="18" xfId="0" applyFont="1" applyFill="1" applyBorder="1" applyProtection="1">
      <protection locked="0"/>
    </xf>
    <xf numFmtId="0" fontId="25" fillId="2" borderId="0" xfId="0" applyFont="1" applyFill="1" applyProtection="1">
      <protection locked="0"/>
    </xf>
    <xf numFmtId="0" fontId="25" fillId="2" borderId="20" xfId="0" applyFont="1" applyFill="1" applyBorder="1" applyProtection="1">
      <protection locked="0"/>
    </xf>
    <xf numFmtId="0" fontId="26" fillId="2" borderId="18" xfId="0" applyFont="1" applyFill="1" applyBorder="1"/>
    <xf numFmtId="0" fontId="27" fillId="2" borderId="18" xfId="0" applyFont="1" applyFill="1" applyBorder="1" applyProtection="1">
      <protection locked="0"/>
    </xf>
    <xf numFmtId="0" fontId="20" fillId="0" borderId="13" xfId="0" applyFont="1" applyBorder="1" applyAlignment="1">
      <alignment vertical="center" wrapText="1"/>
    </xf>
    <xf numFmtId="0" fontId="3" fillId="2" borderId="0" xfId="0" applyFont="1" applyFill="1" applyAlignment="1" applyProtection="1">
      <alignment vertical="top"/>
      <protection locked="0"/>
    </xf>
    <xf numFmtId="0" fontId="2" fillId="2" borderId="0" xfId="0" applyFont="1" applyFill="1" applyAlignment="1">
      <alignment vertical="top"/>
    </xf>
    <xf numFmtId="0" fontId="10" fillId="2" borderId="0" xfId="0" applyFont="1" applyFill="1" applyAlignment="1">
      <alignment horizontal="center" vertical="top"/>
    </xf>
    <xf numFmtId="0" fontId="3" fillId="5" borderId="10" xfId="0" applyFont="1" applyFill="1" applyBorder="1" applyAlignment="1" applyProtection="1">
      <alignment vertical="top"/>
      <protection locked="0"/>
    </xf>
    <xf numFmtId="2" fontId="20" fillId="2" borderId="0" xfId="0" applyNumberFormat="1" applyFont="1" applyFill="1" applyAlignment="1">
      <alignment horizontal="center" vertical="top"/>
    </xf>
    <xf numFmtId="0" fontId="3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vertical="top"/>
    </xf>
    <xf numFmtId="0" fontId="19" fillId="7" borderId="2" xfId="0" applyFont="1" applyFill="1" applyBorder="1" applyAlignment="1" applyProtection="1">
      <alignment horizontal="center" wrapText="1"/>
      <protection locked="0"/>
    </xf>
    <xf numFmtId="0" fontId="19" fillId="7" borderId="0" xfId="0" applyFont="1" applyFill="1" applyAlignment="1" applyProtection="1">
      <alignment horizontal="center" wrapText="1"/>
      <protection locked="0"/>
    </xf>
    <xf numFmtId="0" fontId="8" fillId="3" borderId="14" xfId="0" applyFont="1" applyFill="1" applyBorder="1" applyAlignment="1">
      <alignment horizontal="center" vertical="top" wrapText="1"/>
    </xf>
    <xf numFmtId="0" fontId="17" fillId="6" borderId="5" xfId="0" applyFont="1" applyFill="1" applyBorder="1" applyAlignment="1">
      <alignment horizontal="center" vertical="top" wrapText="1"/>
    </xf>
    <xf numFmtId="0" fontId="17" fillId="6" borderId="7" xfId="0" applyFont="1" applyFill="1" applyBorder="1" applyAlignment="1">
      <alignment horizontal="center" vertical="top" wrapText="1"/>
    </xf>
    <xf numFmtId="0" fontId="7" fillId="2" borderId="24" xfId="0" applyFont="1" applyFill="1" applyBorder="1" applyAlignment="1" applyProtection="1">
      <alignment horizontal="left" vertical="top"/>
      <protection locked="0"/>
    </xf>
    <xf numFmtId="0" fontId="28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right"/>
    </xf>
    <xf numFmtId="0" fontId="8" fillId="3" borderId="0" xfId="0" applyFont="1" applyFill="1" applyAlignment="1">
      <alignment horizontal="right"/>
    </xf>
    <xf numFmtId="0" fontId="12" fillId="2" borderId="0" xfId="0" applyFont="1" applyFill="1" applyAlignment="1">
      <alignment horizontal="right"/>
    </xf>
    <xf numFmtId="0" fontId="13" fillId="3" borderId="0" xfId="0" applyFont="1" applyFill="1" applyAlignment="1">
      <alignment horizontal="right"/>
    </xf>
    <xf numFmtId="0" fontId="14" fillId="2" borderId="0" xfId="1" applyFont="1" applyFill="1" applyAlignment="1" applyProtection="1">
      <alignment horizontal="right"/>
    </xf>
    <xf numFmtId="0" fontId="15" fillId="3" borderId="0" xfId="1" applyFont="1" applyFill="1" applyBorder="1" applyAlignment="1" applyProtection="1">
      <alignment horizontal="right"/>
    </xf>
    <xf numFmtId="0" fontId="7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17" fillId="6" borderId="5" xfId="0" applyFont="1" applyFill="1" applyBorder="1" applyAlignment="1">
      <alignment horizontal="center" wrapText="1"/>
    </xf>
    <xf numFmtId="0" fontId="17" fillId="6" borderId="7" xfId="0" applyFont="1" applyFill="1" applyBorder="1" applyAlignment="1">
      <alignment horizontal="center" wrapText="1"/>
    </xf>
    <xf numFmtId="0" fontId="19" fillId="7" borderId="1" xfId="0" applyFont="1" applyFill="1" applyBorder="1" applyAlignment="1" applyProtection="1">
      <alignment horizontal="center" wrapText="1"/>
      <protection locked="0"/>
    </xf>
    <xf numFmtId="0" fontId="19" fillId="7" borderId="18" xfId="0" applyFont="1" applyFill="1" applyBorder="1" applyAlignment="1" applyProtection="1">
      <alignment horizontal="center" wrapText="1"/>
      <protection locked="0"/>
    </xf>
    <xf numFmtId="0" fontId="19" fillId="7" borderId="3" xfId="0" applyFont="1" applyFill="1" applyBorder="1" applyAlignment="1">
      <alignment horizontal="center" wrapText="1"/>
    </xf>
    <xf numFmtId="0" fontId="19" fillId="7" borderId="8" xfId="0" applyFont="1" applyFill="1" applyBorder="1" applyAlignment="1">
      <alignment horizontal="center" wrapText="1"/>
    </xf>
    <xf numFmtId="0" fontId="8" fillId="3" borderId="19" xfId="0" applyFont="1" applyFill="1" applyBorder="1" applyAlignment="1" applyProtection="1">
      <alignment horizontal="center"/>
      <protection locked="0"/>
    </xf>
    <xf numFmtId="0" fontId="22" fillId="3" borderId="20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294821</xdr:colOff>
      <xdr:row>3</xdr:row>
      <xdr:rowOff>31751</xdr:rowOff>
    </xdr:from>
    <xdr:to>
      <xdr:col>8</xdr:col>
      <xdr:colOff>621393</xdr:colOff>
      <xdr:row>6</xdr:row>
      <xdr:rowOff>68037</xdr:rowOff>
    </xdr:to>
    <xdr:sp macro="" textlink="">
      <xdr:nvSpPr>
        <xdr:cNvPr id="2" name="Down Arrow 1" descr="Arrow pointing from the words &quot;enter number here&quot; to the cell stating &quot;annual estimated cases total&quot;" title="Arrow">
          <a:extLst>
            <a:ext uri="{FF2B5EF4-FFF2-40B4-BE49-F238E27FC236}">
              <a16:creationId xmlns:a16="http://schemas.microsoft.com/office/drawing/2014/main" id="{E5FB2DB4-3EB8-45E9-A3E7-51B958FE5CA8}"/>
            </a:ext>
          </a:extLst>
        </xdr:cNvPr>
        <xdr:cNvSpPr/>
      </xdr:nvSpPr>
      <xdr:spPr>
        <a:xfrm>
          <a:off x="8933996" y="889001"/>
          <a:ext cx="326572" cy="731611"/>
        </a:xfrm>
        <a:prstGeom prst="downArrow">
          <a:avLst/>
        </a:prstGeom>
        <a:solidFill>
          <a:srgbClr val="FFFF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349251</xdr:colOff>
      <xdr:row>7</xdr:row>
      <xdr:rowOff>90716</xdr:rowOff>
    </xdr:from>
    <xdr:to>
      <xdr:col>8</xdr:col>
      <xdr:colOff>594179</xdr:colOff>
      <xdr:row>8</xdr:row>
      <xdr:rowOff>176893</xdr:rowOff>
    </xdr:to>
    <xdr:sp macro="" textlink="">
      <xdr:nvSpPr>
        <xdr:cNvPr id="4" name="Down Arrow 2" descr="Arrow pointing from the cell stating &quot;annual estimated cases total&quot; to the cells below" title="Seocnd arrow">
          <a:extLst>
            <a:ext uri="{FF2B5EF4-FFF2-40B4-BE49-F238E27FC236}">
              <a16:creationId xmlns:a16="http://schemas.microsoft.com/office/drawing/2014/main" id="{57321949-51AF-48CB-A485-5B37B96DF48C}"/>
            </a:ext>
          </a:extLst>
        </xdr:cNvPr>
        <xdr:cNvSpPr/>
      </xdr:nvSpPr>
      <xdr:spPr>
        <a:xfrm>
          <a:off x="8988426" y="2719616"/>
          <a:ext cx="244928" cy="362402"/>
        </a:xfrm>
        <a:prstGeom prst="downArrow">
          <a:avLst/>
        </a:prstGeom>
        <a:solidFill>
          <a:srgbClr val="FFFF00"/>
        </a:solidFill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1</xdr:col>
      <xdr:colOff>600076</xdr:colOff>
      <xdr:row>6</xdr:row>
      <xdr:rowOff>142876</xdr:rowOff>
    </xdr:from>
    <xdr:to>
      <xdr:col>1</xdr:col>
      <xdr:colOff>2905126</xdr:colOff>
      <xdr:row>6</xdr:row>
      <xdr:rowOff>1065872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A31EB48-73BF-1B24-37F5-449C065A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1" y="1695451"/>
          <a:ext cx="2305050" cy="922996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142875</xdr:rowOff>
    </xdr:from>
    <xdr:to>
      <xdr:col>1</xdr:col>
      <xdr:colOff>1628775</xdr:colOff>
      <xdr:row>3</xdr:row>
      <xdr:rowOff>70349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539F11A2-3BB5-934C-87FB-35CEC67AF4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42875"/>
          <a:ext cx="2305050" cy="1035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9522B-8B66-4E7A-A771-A4C10930D38A}">
  <dimension ref="A1:Y27"/>
  <sheetViews>
    <sheetView tabSelected="1" zoomScaleNormal="100" workbookViewId="0">
      <selection activeCell="I24" sqref="I24"/>
    </sheetView>
  </sheetViews>
  <sheetFormatPr defaultColWidth="8.85546875" defaultRowHeight="15" x14ac:dyDescent="0.25"/>
  <cols>
    <col min="1" max="1" width="12.42578125" customWidth="1"/>
    <col min="2" max="2" width="60.85546875" bestFit="1" customWidth="1"/>
    <col min="3" max="3" width="14.42578125" customWidth="1"/>
    <col min="4" max="5" width="12.140625" customWidth="1"/>
    <col min="6" max="6" width="14.7109375" style="80" customWidth="1"/>
    <col min="7" max="8" width="12.42578125" customWidth="1"/>
    <col min="9" max="9" width="14.42578125" customWidth="1"/>
    <col min="10" max="10" width="19.42578125" customWidth="1"/>
    <col min="11" max="11" width="16.42578125" customWidth="1"/>
    <col min="12" max="12" width="14.42578125" customWidth="1"/>
    <col min="13" max="25" width="10.85546875" customWidth="1"/>
  </cols>
  <sheetData>
    <row r="1" spans="1:25" ht="25.7" customHeight="1" x14ac:dyDescent="0.4">
      <c r="A1" s="1"/>
      <c r="B1" s="2"/>
      <c r="C1" s="3" t="s">
        <v>53</v>
      </c>
      <c r="D1" s="1"/>
      <c r="E1" s="2"/>
      <c r="F1" s="73"/>
      <c r="G1" s="4"/>
      <c r="H1" s="5"/>
      <c r="I1" s="87" t="s">
        <v>34</v>
      </c>
      <c r="J1" s="88"/>
      <c r="K1" s="88"/>
      <c r="L1" s="88"/>
      <c r="M1" s="6"/>
      <c r="N1" s="6"/>
      <c r="O1" s="6"/>
      <c r="P1" s="6"/>
      <c r="Q1" s="6"/>
      <c r="R1" s="6"/>
      <c r="S1" s="6"/>
      <c r="T1" s="6"/>
      <c r="U1" s="6"/>
      <c r="V1" s="7"/>
      <c r="W1" s="89"/>
      <c r="X1" s="89"/>
      <c r="Y1" s="89"/>
    </row>
    <row r="2" spans="1:25" ht="23.25" x14ac:dyDescent="0.35">
      <c r="A2" s="1"/>
      <c r="B2" s="2"/>
      <c r="C2" s="8" t="s">
        <v>0</v>
      </c>
      <c r="D2" s="1"/>
      <c r="E2" s="2"/>
      <c r="F2" s="73"/>
      <c r="G2" s="9"/>
      <c r="H2" s="10"/>
      <c r="I2" s="87"/>
      <c r="J2" s="90"/>
      <c r="K2" s="90"/>
      <c r="L2" s="90"/>
      <c r="M2" s="6"/>
      <c r="N2" s="6"/>
      <c r="O2" s="6"/>
      <c r="P2" s="6"/>
      <c r="Q2" s="6"/>
      <c r="R2" s="6"/>
      <c r="S2" s="6"/>
      <c r="T2" s="6"/>
      <c r="U2" s="6"/>
      <c r="V2" s="7"/>
      <c r="W2" s="91"/>
      <c r="X2" s="91"/>
      <c r="Y2" s="91"/>
    </row>
    <row r="3" spans="1:25" ht="39" customHeight="1" x14ac:dyDescent="0.25">
      <c r="A3" s="1"/>
      <c r="B3" s="2"/>
      <c r="C3" s="83" t="s">
        <v>36</v>
      </c>
      <c r="D3" s="83"/>
      <c r="E3" s="83"/>
      <c r="F3" s="83" t="s">
        <v>41</v>
      </c>
      <c r="G3" s="83"/>
      <c r="H3" s="83"/>
      <c r="I3" s="87"/>
      <c r="J3" s="92"/>
      <c r="K3" s="92"/>
      <c r="L3" s="92"/>
      <c r="M3" s="6"/>
      <c r="N3" s="6"/>
      <c r="O3" s="6"/>
      <c r="P3" s="6"/>
      <c r="Q3" s="6"/>
      <c r="R3" s="6"/>
      <c r="S3" s="6"/>
      <c r="T3" s="6"/>
      <c r="U3" s="6"/>
      <c r="V3" s="7"/>
      <c r="W3" s="93"/>
      <c r="X3" s="91"/>
      <c r="Y3" s="91"/>
    </row>
    <row r="4" spans="1:25" ht="18.75" x14ac:dyDescent="0.3">
      <c r="A4" s="1"/>
      <c r="B4" s="2"/>
      <c r="C4" s="11" t="s">
        <v>39</v>
      </c>
      <c r="D4" s="1"/>
      <c r="E4" s="2"/>
      <c r="F4" s="86" t="s">
        <v>39</v>
      </c>
      <c r="G4" s="86"/>
      <c r="H4" s="86"/>
      <c r="I4" s="2"/>
      <c r="J4" s="90"/>
      <c r="K4" s="90"/>
      <c r="L4" s="90"/>
      <c r="M4" s="6"/>
      <c r="N4" s="6"/>
      <c r="O4" s="6"/>
      <c r="P4" s="6"/>
      <c r="Q4" s="6"/>
      <c r="R4" s="6"/>
      <c r="S4" s="6"/>
      <c r="T4" s="6"/>
      <c r="U4" s="6"/>
      <c r="V4" s="7"/>
      <c r="W4" s="91"/>
      <c r="X4" s="91"/>
      <c r="Y4" s="91"/>
    </row>
    <row r="5" spans="1:25" ht="16.5" thickBot="1" x14ac:dyDescent="0.3">
      <c r="A5" s="1"/>
      <c r="B5" s="1"/>
      <c r="C5" s="1"/>
      <c r="D5" s="1"/>
      <c r="E5" s="1"/>
      <c r="F5" s="74"/>
      <c r="G5" s="12"/>
      <c r="H5" s="5"/>
      <c r="I5" s="1"/>
      <c r="J5" s="5"/>
      <c r="K5" s="5"/>
      <c r="L5" s="13"/>
      <c r="M5" s="6"/>
      <c r="N5" s="6"/>
      <c r="O5" s="6"/>
      <c r="P5" s="6"/>
      <c r="Q5" s="6"/>
      <c r="R5" s="6"/>
      <c r="S5" s="6"/>
      <c r="T5" s="6"/>
      <c r="U5" s="6"/>
      <c r="V5" s="7"/>
      <c r="W5" s="7"/>
      <c r="X5" s="7"/>
      <c r="Y5" s="7"/>
    </row>
    <row r="6" spans="1:25" ht="19.5" thickBot="1" x14ac:dyDescent="0.35">
      <c r="A6" s="14"/>
      <c r="B6" s="14"/>
      <c r="C6" s="14"/>
      <c r="D6" s="14"/>
      <c r="E6" s="14"/>
      <c r="F6" s="75"/>
      <c r="G6" s="14"/>
      <c r="H6" s="14"/>
      <c r="I6" s="14"/>
      <c r="J6" s="94" t="s">
        <v>1</v>
      </c>
      <c r="K6" s="95"/>
      <c r="L6" s="96"/>
      <c r="M6" s="103" t="s">
        <v>33</v>
      </c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</row>
    <row r="7" spans="1:25" ht="84.75" thickTop="1" x14ac:dyDescent="0.35">
      <c r="A7" s="27"/>
      <c r="B7" s="28"/>
      <c r="C7" s="29" t="s">
        <v>2</v>
      </c>
      <c r="D7" s="29" t="s">
        <v>3</v>
      </c>
      <c r="E7" s="29" t="s">
        <v>4</v>
      </c>
      <c r="F7" s="84" t="s">
        <v>40</v>
      </c>
      <c r="G7" s="29" t="s">
        <v>5</v>
      </c>
      <c r="H7" s="29" t="s">
        <v>6</v>
      </c>
      <c r="I7" s="33" t="s">
        <v>7</v>
      </c>
      <c r="J7" s="29" t="s">
        <v>8</v>
      </c>
      <c r="K7" s="29" t="s">
        <v>9</v>
      </c>
      <c r="L7" s="97" t="s">
        <v>10</v>
      </c>
      <c r="M7" s="99" t="s">
        <v>11</v>
      </c>
      <c r="N7" s="81" t="s">
        <v>12</v>
      </c>
      <c r="O7" s="81" t="s">
        <v>13</v>
      </c>
      <c r="P7" s="81" t="s">
        <v>14</v>
      </c>
      <c r="Q7" s="81" t="s">
        <v>15</v>
      </c>
      <c r="R7" s="81" t="s">
        <v>16</v>
      </c>
      <c r="S7" s="81" t="s">
        <v>17</v>
      </c>
      <c r="T7" s="81" t="s">
        <v>18</v>
      </c>
      <c r="U7" s="81" t="s">
        <v>19</v>
      </c>
      <c r="V7" s="81" t="s">
        <v>20</v>
      </c>
      <c r="W7" s="81" t="s">
        <v>21</v>
      </c>
      <c r="X7" s="81" t="s">
        <v>22</v>
      </c>
      <c r="Y7" s="101" t="s">
        <v>23</v>
      </c>
    </row>
    <row r="8" spans="1:25" ht="21.75" thickBot="1" x14ac:dyDescent="0.4">
      <c r="A8" s="30" t="s">
        <v>24</v>
      </c>
      <c r="B8" s="31" t="s">
        <v>25</v>
      </c>
      <c r="C8" s="31" t="s">
        <v>26</v>
      </c>
      <c r="D8" s="31" t="s">
        <v>27</v>
      </c>
      <c r="E8" s="31" t="s">
        <v>28</v>
      </c>
      <c r="F8" s="85"/>
      <c r="G8" s="31" t="s">
        <v>26</v>
      </c>
      <c r="H8" s="31" t="s">
        <v>27</v>
      </c>
      <c r="I8" s="32"/>
      <c r="J8" s="31" t="s">
        <v>29</v>
      </c>
      <c r="K8" s="31" t="s">
        <v>30</v>
      </c>
      <c r="L8" s="98"/>
      <c r="M8" s="100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102"/>
    </row>
    <row r="9" spans="1:25" ht="16.5" thickTop="1" x14ac:dyDescent="0.25">
      <c r="A9" s="15"/>
      <c r="B9" s="16"/>
      <c r="C9" s="16"/>
      <c r="D9" s="16"/>
      <c r="E9" s="16"/>
      <c r="F9" s="76"/>
      <c r="G9" s="16"/>
      <c r="H9" s="16"/>
      <c r="I9" s="16"/>
      <c r="J9" s="16"/>
      <c r="K9" s="16"/>
      <c r="L9" s="17"/>
      <c r="M9" s="61"/>
      <c r="N9" s="17"/>
      <c r="O9" s="16"/>
      <c r="P9" s="16"/>
      <c r="Q9" s="16"/>
      <c r="R9" s="16"/>
      <c r="S9" s="16"/>
      <c r="T9" s="16"/>
      <c r="U9" s="16"/>
      <c r="V9" s="17"/>
      <c r="W9" s="17"/>
      <c r="X9" s="17"/>
      <c r="Y9" s="18"/>
    </row>
    <row r="10" spans="1:25" s="26" customFormat="1" ht="30" customHeight="1" x14ac:dyDescent="0.25">
      <c r="A10" s="37" t="s">
        <v>35</v>
      </c>
      <c r="B10" s="21" t="s">
        <v>31</v>
      </c>
      <c r="C10" s="22">
        <v>25.5</v>
      </c>
      <c r="D10" s="23">
        <v>96</v>
      </c>
      <c r="E10" s="22">
        <v>4.25</v>
      </c>
      <c r="F10" s="23">
        <v>100036</v>
      </c>
      <c r="G10" s="24">
        <v>12</v>
      </c>
      <c r="H10" s="25">
        <f>1.9915*G10</f>
        <v>23.898</v>
      </c>
      <c r="I10" s="56"/>
      <c r="J10" s="57">
        <f>I10*G10</f>
        <v>0</v>
      </c>
      <c r="K10" s="35">
        <f>SUM(J10*1.9476)</f>
        <v>0</v>
      </c>
      <c r="L10" s="36">
        <f>I10*D10</f>
        <v>0</v>
      </c>
      <c r="M10" s="62"/>
      <c r="N10" s="58"/>
      <c r="O10" s="59"/>
      <c r="P10" s="59"/>
      <c r="Q10" s="59"/>
      <c r="R10" s="59"/>
      <c r="S10" s="59"/>
      <c r="T10" s="59"/>
      <c r="U10" s="59"/>
      <c r="V10" s="60"/>
      <c r="W10" s="60"/>
      <c r="X10" s="60"/>
      <c r="Y10" s="34">
        <f>SUM(M10:X10)</f>
        <v>0</v>
      </c>
    </row>
    <row r="11" spans="1:25" s="26" customFormat="1" ht="30" customHeight="1" x14ac:dyDescent="0.25">
      <c r="A11" s="37" t="s">
        <v>37</v>
      </c>
      <c r="B11" s="72" t="s">
        <v>38</v>
      </c>
      <c r="C11" s="22">
        <v>29.43</v>
      </c>
      <c r="D11" s="23">
        <v>48</v>
      </c>
      <c r="E11" s="22">
        <v>9.81</v>
      </c>
      <c r="F11" s="23">
        <v>100036</v>
      </c>
      <c r="G11" s="24">
        <v>6</v>
      </c>
      <c r="H11" s="25">
        <f>1.9915*G11</f>
        <v>11.949</v>
      </c>
      <c r="I11" s="56"/>
      <c r="J11" s="57">
        <f>I11*G11</f>
        <v>0</v>
      </c>
      <c r="K11" s="35">
        <f>SUM(J11*1.9476)</f>
        <v>0</v>
      </c>
      <c r="L11" s="36">
        <f>I11*D11</f>
        <v>0</v>
      </c>
      <c r="M11" s="62"/>
      <c r="N11" s="58"/>
      <c r="O11" s="59"/>
      <c r="P11" s="59"/>
      <c r="Q11" s="59"/>
      <c r="R11" s="59"/>
      <c r="S11" s="59"/>
      <c r="T11" s="59"/>
      <c r="U11" s="59"/>
      <c r="V11" s="60"/>
      <c r="W11" s="60"/>
      <c r="X11" s="60"/>
      <c r="Y11" s="34"/>
    </row>
    <row r="12" spans="1:25" s="26" customFormat="1" ht="30" customHeight="1" x14ac:dyDescent="0.25">
      <c r="A12" s="37" t="s">
        <v>42</v>
      </c>
      <c r="B12" s="21" t="s">
        <v>45</v>
      </c>
      <c r="C12" s="22">
        <v>25.5</v>
      </c>
      <c r="D12" s="23">
        <v>96</v>
      </c>
      <c r="E12" s="22">
        <v>4.25</v>
      </c>
      <c r="F12" s="23">
        <v>110242</v>
      </c>
      <c r="G12" s="24">
        <v>9.36</v>
      </c>
      <c r="H12" s="25">
        <f>G12*1.9915</f>
        <v>18.640439999999998</v>
      </c>
      <c r="I12" s="56"/>
      <c r="J12" s="57">
        <f t="shared" ref="J12:J16" si="0">I12*G12</f>
        <v>0</v>
      </c>
      <c r="K12" s="35">
        <f t="shared" ref="K12:K16" si="1">SUM(J12*1.9476)</f>
        <v>0</v>
      </c>
      <c r="L12" s="36">
        <f t="shared" ref="L12:L16" si="2">I12*D12</f>
        <v>0</v>
      </c>
      <c r="M12" s="62"/>
      <c r="N12" s="58"/>
      <c r="O12" s="59"/>
      <c r="P12" s="59"/>
      <c r="Q12" s="59"/>
      <c r="R12" s="59"/>
      <c r="S12" s="59"/>
      <c r="T12" s="59"/>
      <c r="U12" s="59"/>
      <c r="V12" s="60"/>
      <c r="W12" s="60"/>
      <c r="X12" s="60"/>
      <c r="Y12" s="34"/>
    </row>
    <row r="13" spans="1:25" s="26" customFormat="1" ht="30" customHeight="1" x14ac:dyDescent="0.25">
      <c r="A13" s="37" t="s">
        <v>43</v>
      </c>
      <c r="B13" s="21" t="s">
        <v>44</v>
      </c>
      <c r="C13" s="22">
        <v>25.5</v>
      </c>
      <c r="D13" s="23">
        <v>96</v>
      </c>
      <c r="E13" s="22">
        <v>4.25</v>
      </c>
      <c r="F13" s="23">
        <v>110242</v>
      </c>
      <c r="G13" s="24">
        <v>12</v>
      </c>
      <c r="H13" s="25">
        <f>G13*1.9915</f>
        <v>23.898</v>
      </c>
      <c r="I13" s="56"/>
      <c r="J13" s="57">
        <f t="shared" si="0"/>
        <v>0</v>
      </c>
      <c r="K13" s="35">
        <f t="shared" si="1"/>
        <v>0</v>
      </c>
      <c r="L13" s="36">
        <f t="shared" si="2"/>
        <v>0</v>
      </c>
      <c r="M13" s="62"/>
      <c r="N13" s="58"/>
      <c r="O13" s="59"/>
      <c r="P13" s="59"/>
      <c r="Q13" s="59"/>
      <c r="R13" s="59"/>
      <c r="S13" s="59"/>
      <c r="T13" s="59"/>
      <c r="U13" s="59"/>
      <c r="V13" s="60"/>
      <c r="W13" s="60"/>
      <c r="X13" s="60"/>
      <c r="Y13" s="34"/>
    </row>
    <row r="14" spans="1:25" s="26" customFormat="1" ht="30" customHeight="1" x14ac:dyDescent="0.25">
      <c r="A14" s="37" t="s">
        <v>46</v>
      </c>
      <c r="B14" s="21" t="s">
        <v>47</v>
      </c>
      <c r="C14" s="22">
        <v>23.4</v>
      </c>
      <c r="D14" s="23">
        <v>96</v>
      </c>
      <c r="E14" s="22">
        <v>3.9</v>
      </c>
      <c r="F14" s="23">
        <v>110242</v>
      </c>
      <c r="G14" s="24">
        <v>12</v>
      </c>
      <c r="H14" s="25">
        <f>G14*1.9915</f>
        <v>23.898</v>
      </c>
      <c r="I14" s="56"/>
      <c r="J14" s="57">
        <f t="shared" si="0"/>
        <v>0</v>
      </c>
      <c r="K14" s="35">
        <f t="shared" si="1"/>
        <v>0</v>
      </c>
      <c r="L14" s="36">
        <f t="shared" si="2"/>
        <v>0</v>
      </c>
      <c r="M14" s="62"/>
      <c r="N14" s="58"/>
      <c r="O14" s="59"/>
      <c r="P14" s="59"/>
      <c r="Q14" s="59"/>
      <c r="R14" s="59"/>
      <c r="S14" s="59"/>
      <c r="T14" s="59"/>
      <c r="U14" s="59"/>
      <c r="V14" s="60"/>
      <c r="W14" s="60"/>
      <c r="X14" s="60"/>
      <c r="Y14" s="34"/>
    </row>
    <row r="15" spans="1:25" s="26" customFormat="1" ht="30" customHeight="1" x14ac:dyDescent="0.25">
      <c r="A15" s="37" t="s">
        <v>48</v>
      </c>
      <c r="B15" s="21" t="s">
        <v>49</v>
      </c>
      <c r="C15" s="22">
        <v>21</v>
      </c>
      <c r="D15" s="23">
        <v>96</v>
      </c>
      <c r="E15" s="22">
        <v>3.75</v>
      </c>
      <c r="F15" s="23">
        <v>110242</v>
      </c>
      <c r="G15" s="24">
        <v>1.1599999999999999</v>
      </c>
      <c r="H15" s="25">
        <f>G15*1.9915</f>
        <v>2.3101400000000001</v>
      </c>
      <c r="I15" s="56"/>
      <c r="J15" s="57">
        <f t="shared" si="0"/>
        <v>0</v>
      </c>
      <c r="K15" s="35">
        <f t="shared" si="1"/>
        <v>0</v>
      </c>
      <c r="L15" s="36">
        <f t="shared" si="2"/>
        <v>0</v>
      </c>
      <c r="M15" s="62"/>
      <c r="N15" s="58"/>
      <c r="O15" s="59"/>
      <c r="P15" s="59"/>
      <c r="Q15" s="59"/>
      <c r="R15" s="59"/>
      <c r="S15" s="59"/>
      <c r="T15" s="59"/>
      <c r="U15" s="59"/>
      <c r="V15" s="60"/>
      <c r="W15" s="60"/>
      <c r="X15" s="60"/>
      <c r="Y15" s="34"/>
    </row>
    <row r="16" spans="1:25" s="26" customFormat="1" ht="30" customHeight="1" x14ac:dyDescent="0.25">
      <c r="A16" s="37" t="s">
        <v>50</v>
      </c>
      <c r="B16" s="21" t="s">
        <v>51</v>
      </c>
      <c r="C16" s="22">
        <v>25.2</v>
      </c>
      <c r="D16" s="23">
        <v>96</v>
      </c>
      <c r="E16" s="22">
        <v>4.2</v>
      </c>
      <c r="F16" s="23">
        <v>110242</v>
      </c>
      <c r="G16" s="24">
        <v>9.36</v>
      </c>
      <c r="H16" s="25">
        <f>G16*1.9915</f>
        <v>18.640439999999998</v>
      </c>
      <c r="I16" s="56"/>
      <c r="J16" s="57">
        <f t="shared" si="0"/>
        <v>0</v>
      </c>
      <c r="K16" s="35">
        <f t="shared" si="1"/>
        <v>0</v>
      </c>
      <c r="L16" s="36">
        <f t="shared" si="2"/>
        <v>0</v>
      </c>
      <c r="M16" s="62"/>
      <c r="N16" s="58"/>
      <c r="O16" s="59"/>
      <c r="P16" s="59"/>
      <c r="Q16" s="59"/>
      <c r="R16" s="59"/>
      <c r="S16" s="59"/>
      <c r="T16" s="59"/>
      <c r="U16" s="59"/>
      <c r="V16" s="60"/>
      <c r="W16" s="60"/>
      <c r="X16" s="60"/>
      <c r="Y16" s="34"/>
    </row>
    <row r="17" spans="1:25" s="26" customFormat="1" ht="30" customHeight="1" thickBot="1" x14ac:dyDescent="0.3">
      <c r="A17" s="38"/>
      <c r="B17" s="39"/>
      <c r="C17" s="40"/>
      <c r="D17" s="41"/>
      <c r="E17" s="40"/>
      <c r="F17" s="77"/>
      <c r="G17" s="42"/>
      <c r="H17" s="43"/>
      <c r="I17" s="44"/>
      <c r="J17" s="45"/>
      <c r="K17" s="46"/>
      <c r="L17" s="38"/>
      <c r="M17" s="47"/>
      <c r="N17" s="47"/>
      <c r="O17" s="47"/>
      <c r="P17" s="47"/>
      <c r="Q17" s="47"/>
      <c r="R17" s="47"/>
      <c r="S17" s="47"/>
      <c r="T17" s="47"/>
      <c r="U17" s="47"/>
      <c r="V17" s="39"/>
      <c r="W17" s="39"/>
      <c r="X17" s="39"/>
      <c r="Y17" s="41"/>
    </row>
    <row r="18" spans="1:25" ht="15.75" x14ac:dyDescent="0.25">
      <c r="A18" s="63" t="s">
        <v>32</v>
      </c>
      <c r="B18" s="48"/>
      <c r="C18" s="48"/>
      <c r="D18" s="49"/>
      <c r="E18" s="19"/>
      <c r="F18" s="78"/>
      <c r="G18" s="19"/>
      <c r="H18" s="19"/>
      <c r="I18" s="2"/>
      <c r="J18" s="19"/>
      <c r="K18" s="19"/>
      <c r="L18" s="13"/>
      <c r="M18" s="2"/>
      <c r="N18" s="2"/>
      <c r="O18" s="2"/>
      <c r="P18" s="2"/>
      <c r="Q18" s="2"/>
      <c r="R18" s="2"/>
      <c r="S18" s="2"/>
      <c r="T18" s="2"/>
      <c r="U18" s="2"/>
      <c r="V18" s="19"/>
      <c r="W18" s="19"/>
      <c r="X18" s="19"/>
      <c r="Y18" s="19"/>
    </row>
    <row r="19" spans="1:25" x14ac:dyDescent="0.25">
      <c r="A19" s="71"/>
      <c r="B19" s="68"/>
      <c r="C19" s="2"/>
      <c r="D19" s="50"/>
      <c r="E19" s="2"/>
      <c r="F19" s="73"/>
      <c r="G19" s="19"/>
      <c r="H19" s="19"/>
      <c r="I19" s="2"/>
      <c r="J19" s="19"/>
      <c r="K19" s="19"/>
      <c r="L19" s="20"/>
      <c r="M19" s="2"/>
      <c r="N19" s="2"/>
      <c r="O19" s="2"/>
      <c r="P19" s="2"/>
      <c r="Q19" s="2"/>
      <c r="R19" s="2"/>
      <c r="S19" s="2"/>
      <c r="T19" s="2"/>
      <c r="U19" s="2"/>
      <c r="V19" s="19"/>
      <c r="W19" s="19"/>
      <c r="X19" s="19"/>
      <c r="Y19" s="19"/>
    </row>
    <row r="20" spans="1:25" x14ac:dyDescent="0.25">
      <c r="A20" s="64"/>
      <c r="B20" s="68"/>
      <c r="C20" s="2"/>
      <c r="D20" s="51"/>
      <c r="E20" s="2"/>
      <c r="F20" s="73"/>
      <c r="G20" s="19"/>
      <c r="H20" s="19"/>
      <c r="I20" s="2"/>
      <c r="J20" s="19"/>
      <c r="K20" s="19"/>
      <c r="L20" s="20"/>
      <c r="M20" s="2"/>
      <c r="N20" s="2"/>
      <c r="O20" s="2"/>
      <c r="P20" s="2"/>
      <c r="Q20" s="2"/>
      <c r="R20" s="2"/>
      <c r="S20" s="2"/>
      <c r="T20" s="2"/>
      <c r="U20" s="2"/>
      <c r="V20" s="19"/>
      <c r="W20" s="19"/>
      <c r="X20" s="19"/>
      <c r="Y20" s="19"/>
    </row>
    <row r="21" spans="1:25" x14ac:dyDescent="0.25">
      <c r="A21" s="65"/>
      <c r="B21" s="68"/>
      <c r="C21" s="2"/>
      <c r="D21" s="51"/>
      <c r="E21" s="2"/>
      <c r="F21" s="73"/>
      <c r="G21" s="19"/>
      <c r="H21" s="19"/>
      <c r="I21" s="2"/>
      <c r="J21" s="19"/>
      <c r="K21" s="19"/>
      <c r="L21" s="20"/>
      <c r="M21" s="2"/>
      <c r="N21" s="2"/>
      <c r="O21" s="2"/>
      <c r="P21" s="2"/>
      <c r="Q21" s="2"/>
      <c r="R21" s="2"/>
      <c r="S21" s="2"/>
      <c r="T21" s="2"/>
      <c r="U21" s="2"/>
      <c r="V21" s="19"/>
      <c r="W21" s="19"/>
      <c r="X21" s="19"/>
      <c r="Y21" s="19"/>
    </row>
    <row r="22" spans="1:25" x14ac:dyDescent="0.25">
      <c r="A22" s="70"/>
      <c r="B22" s="68"/>
      <c r="C22" s="2"/>
      <c r="D22" s="51"/>
      <c r="E22" s="2"/>
      <c r="F22" s="73"/>
      <c r="G22" s="2"/>
      <c r="H22" s="2"/>
      <c r="I22" s="2"/>
      <c r="J22" s="2"/>
      <c r="K22" s="2"/>
      <c r="L22" s="20"/>
      <c r="M22" s="2"/>
      <c r="N22" s="2"/>
      <c r="O22" s="2"/>
      <c r="P22" s="2"/>
      <c r="Q22" s="2"/>
      <c r="R22" s="2"/>
      <c r="S22" s="2"/>
      <c r="T22" s="2"/>
      <c r="U22" s="2"/>
      <c r="V22" s="19"/>
      <c r="W22" s="19"/>
      <c r="X22" s="19"/>
      <c r="Y22" s="19"/>
    </row>
    <row r="23" spans="1:25" x14ac:dyDescent="0.25">
      <c r="A23" s="67"/>
      <c r="B23" s="68"/>
      <c r="C23" s="2"/>
      <c r="D23" s="51"/>
      <c r="E23" s="2"/>
      <c r="F23" s="73"/>
      <c r="G23" s="2"/>
      <c r="H23" s="2"/>
      <c r="I23" s="2"/>
      <c r="J23" s="2"/>
      <c r="K23" s="2"/>
      <c r="L23" s="20"/>
      <c r="M23" s="2"/>
      <c r="N23" s="2"/>
      <c r="O23" s="2"/>
      <c r="P23" s="2"/>
      <c r="Q23" s="2"/>
      <c r="R23" s="2"/>
      <c r="S23" s="2"/>
      <c r="T23" s="2"/>
      <c r="U23" s="2"/>
      <c r="V23" s="19"/>
      <c r="W23" s="19"/>
      <c r="X23" s="19"/>
      <c r="Y23" s="19"/>
    </row>
    <row r="24" spans="1:25" ht="15.75" thickBot="1" x14ac:dyDescent="0.3">
      <c r="A24" s="66"/>
      <c r="B24" s="69"/>
      <c r="C24" s="52"/>
      <c r="D24" s="53"/>
      <c r="E24" s="2"/>
      <c r="F24" s="73"/>
      <c r="G24" s="2"/>
      <c r="H24" s="2"/>
      <c r="I24" s="2"/>
      <c r="J24" s="2"/>
      <c r="K24" s="2"/>
      <c r="L24" s="20"/>
      <c r="M24" s="2"/>
      <c r="N24" s="2"/>
      <c r="O24" s="2"/>
      <c r="P24" s="2"/>
      <c r="Q24" s="2"/>
      <c r="R24" s="2"/>
      <c r="S24" s="2"/>
      <c r="T24" s="2"/>
      <c r="U24" s="2"/>
      <c r="V24" s="19"/>
      <c r="W24" s="19"/>
      <c r="X24" s="19"/>
      <c r="Y24" s="19"/>
    </row>
    <row r="25" spans="1:25" x14ac:dyDescent="0.25">
      <c r="A25" s="54" t="s">
        <v>52</v>
      </c>
      <c r="B25" s="2"/>
      <c r="C25" s="2"/>
      <c r="D25" s="2"/>
      <c r="E25" s="2"/>
      <c r="F25" s="73"/>
      <c r="G25" s="2"/>
      <c r="H25" s="2"/>
      <c r="I25" s="2"/>
      <c r="J25" s="2"/>
      <c r="K25" s="2"/>
      <c r="L25" s="20"/>
      <c r="M25" s="2"/>
      <c r="N25" s="2"/>
      <c r="O25" s="2"/>
      <c r="P25" s="2"/>
      <c r="Q25" s="2"/>
      <c r="R25" s="2"/>
      <c r="S25" s="2"/>
      <c r="T25" s="2"/>
      <c r="U25" s="2"/>
      <c r="V25" s="19"/>
      <c r="W25" s="19"/>
      <c r="X25" s="19"/>
      <c r="Y25" s="19"/>
    </row>
    <row r="26" spans="1:25" x14ac:dyDescent="0.25">
      <c r="A26" s="55"/>
      <c r="B26" s="55"/>
      <c r="C26" s="55"/>
      <c r="D26" s="55"/>
      <c r="E26" s="55"/>
      <c r="F26" s="79"/>
      <c r="G26" s="55"/>
      <c r="H26" s="55"/>
      <c r="I26" s="55"/>
      <c r="J26" s="55"/>
      <c r="K26" s="55"/>
      <c r="L26" s="55"/>
      <c r="M26" s="2"/>
      <c r="N26" s="2"/>
      <c r="O26" s="2"/>
      <c r="P26" s="2"/>
      <c r="Q26" s="2"/>
      <c r="R26" s="2"/>
      <c r="S26" s="2"/>
      <c r="T26" s="2"/>
      <c r="U26" s="2"/>
      <c r="V26" s="19"/>
      <c r="W26" s="19"/>
      <c r="X26" s="19"/>
      <c r="Y26" s="19"/>
    </row>
    <row r="27" spans="1:25" x14ac:dyDescent="0.25">
      <c r="A27" s="55"/>
      <c r="B27" s="55"/>
      <c r="C27" s="55"/>
      <c r="D27" s="55"/>
      <c r="E27" s="55"/>
      <c r="F27" s="79"/>
      <c r="G27" s="55"/>
      <c r="H27" s="55"/>
      <c r="I27" s="55"/>
      <c r="J27" s="55"/>
      <c r="K27" s="55"/>
      <c r="L27" s="55"/>
      <c r="M27" s="2"/>
      <c r="N27" s="2"/>
      <c r="O27" s="2"/>
      <c r="P27" s="2"/>
      <c r="Q27" s="2"/>
      <c r="R27" s="2"/>
      <c r="S27" s="2"/>
      <c r="T27" s="2"/>
      <c r="U27" s="2"/>
      <c r="V27" s="19"/>
      <c r="W27" s="19"/>
      <c r="X27" s="19"/>
      <c r="Y27" s="19"/>
    </row>
  </sheetData>
  <protectedRanges>
    <protectedRange sqref="A19:D24 M10:X17" name="Range2"/>
    <protectedRange sqref="I10:I17" name="Range1"/>
  </protectedRanges>
  <mergeCells count="29">
    <mergeCell ref="W7:W8"/>
    <mergeCell ref="X7:X8"/>
    <mergeCell ref="I1:I3"/>
    <mergeCell ref="J1:L1"/>
    <mergeCell ref="W1:Y1"/>
    <mergeCell ref="J2:L2"/>
    <mergeCell ref="W2:Y2"/>
    <mergeCell ref="J3:L3"/>
    <mergeCell ref="W3:Y3"/>
    <mergeCell ref="J4:L4"/>
    <mergeCell ref="W4:Y4"/>
    <mergeCell ref="J6:L6"/>
    <mergeCell ref="L7:L8"/>
    <mergeCell ref="M7:M8"/>
    <mergeCell ref="Y7:Y8"/>
    <mergeCell ref="M6:Y6"/>
    <mergeCell ref="U7:U8"/>
    <mergeCell ref="V7:V8"/>
    <mergeCell ref="C3:E3"/>
    <mergeCell ref="S7:S8"/>
    <mergeCell ref="T7:T8"/>
    <mergeCell ref="N7:N8"/>
    <mergeCell ref="O7:O8"/>
    <mergeCell ref="P7:P8"/>
    <mergeCell ref="Q7:Q8"/>
    <mergeCell ref="R7:R8"/>
    <mergeCell ref="F7:F8"/>
    <mergeCell ref="F3:H3"/>
    <mergeCell ref="F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Commodity Processing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Brigitte Rounds</dc:creator>
  <cp:lastModifiedBy>Christa Perna</cp:lastModifiedBy>
  <dcterms:created xsi:type="dcterms:W3CDTF">2023-01-16T18:36:31Z</dcterms:created>
  <dcterms:modified xsi:type="dcterms:W3CDTF">2024-11-25T15:35:37Z</dcterms:modified>
</cp:coreProperties>
</file>