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COMMODITY\2025 2026 SCHOOL YEAR\Donated Foods Calculators\"/>
    </mc:Choice>
  </mc:AlternateContent>
  <xr:revisionPtr revIDLastSave="0" documentId="13_ncr:1_{AFBC9408-B8C6-45E2-A7E5-35E1066EB4B5}" xr6:coauthVersionLast="47" xr6:coauthVersionMax="47" xr10:uidLastSave="{00000000-0000-0000-0000-000000000000}"/>
  <bookViews>
    <workbookView xWindow="-120" yWindow="-120" windowWidth="29040" windowHeight="15840" tabRatio="784" xr2:uid="{00000000-000D-0000-FFFF-FFFF00000000}"/>
  </bookViews>
  <sheets>
    <sheet name="Instructions" sheetId="25" r:id="rId1"/>
    <sheet name="Zone 5" sheetId="24" r:id="rId2"/>
  </sheets>
  <definedNames>
    <definedName name="_xlnm._FilterDatabase" localSheetId="1" hidden="1">'Zone 5'!$A$11:$X$103</definedName>
    <definedName name="_xlnm.Print_Area" localSheetId="1">'Zone 5'!$A$1:$X$103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7" i="24" l="1"/>
  <c r="W87" i="24" s="1"/>
  <c r="X87" i="24" l="1"/>
  <c r="V101" i="24"/>
  <c r="X101" i="24" s="1"/>
  <c r="V99" i="24"/>
  <c r="X99" i="24" s="1"/>
  <c r="V97" i="24"/>
  <c r="X97" i="24" s="1"/>
  <c r="V96" i="24"/>
  <c r="X96" i="24" s="1"/>
  <c r="V94" i="24"/>
  <c r="X94" i="24" s="1"/>
  <c r="V92" i="24"/>
  <c r="X92" i="24" s="1"/>
  <c r="V91" i="24"/>
  <c r="X91" i="24" s="1"/>
  <c r="V90" i="24"/>
  <c r="X90" i="24" s="1"/>
  <c r="V89" i="24"/>
  <c r="X89" i="24" s="1"/>
  <c r="V88" i="24"/>
  <c r="X88" i="24" s="1"/>
  <c r="V85" i="24"/>
  <c r="X85" i="24" s="1"/>
  <c r="V83" i="24"/>
  <c r="X83" i="24" s="1"/>
  <c r="V82" i="24"/>
  <c r="X82" i="24" s="1"/>
  <c r="V81" i="24"/>
  <c r="X81" i="24" s="1"/>
  <c r="V80" i="24"/>
  <c r="X80" i="24" s="1"/>
  <c r="V77" i="24"/>
  <c r="X77" i="24" s="1"/>
  <c r="V76" i="24"/>
  <c r="X76" i="24" s="1"/>
  <c r="V74" i="24"/>
  <c r="X74" i="24" s="1"/>
  <c r="V73" i="24"/>
  <c r="X73" i="24" s="1"/>
  <c r="V72" i="24"/>
  <c r="X72" i="24" s="1"/>
  <c r="V70" i="24"/>
  <c r="X70" i="24" s="1"/>
  <c r="V69" i="24"/>
  <c r="X69" i="24" s="1"/>
  <c r="V68" i="24"/>
  <c r="X68" i="24" s="1"/>
  <c r="V67" i="24"/>
  <c r="X67" i="24" s="1"/>
  <c r="V65" i="24"/>
  <c r="X65" i="24" s="1"/>
  <c r="V63" i="24"/>
  <c r="X63" i="24" s="1"/>
  <c r="V62" i="24"/>
  <c r="X62" i="24" s="1"/>
  <c r="V61" i="24"/>
  <c r="X61" i="24" s="1"/>
  <c r="V60" i="24"/>
  <c r="X60" i="24" s="1"/>
  <c r="V59" i="24"/>
  <c r="X59" i="24" s="1"/>
  <c r="V58" i="24"/>
  <c r="X58" i="24" s="1"/>
  <c r="V57" i="24"/>
  <c r="X57" i="24" s="1"/>
  <c r="V56" i="24"/>
  <c r="X56" i="24" s="1"/>
  <c r="V54" i="24"/>
  <c r="X54" i="24" s="1"/>
  <c r="V53" i="24"/>
  <c r="X53" i="24" s="1"/>
  <c r="V52" i="24"/>
  <c r="X52" i="24" s="1"/>
  <c r="V51" i="24"/>
  <c r="X51" i="24" s="1"/>
  <c r="V49" i="24"/>
  <c r="X49" i="24" s="1"/>
  <c r="V48" i="24"/>
  <c r="X48" i="24" s="1"/>
  <c r="V47" i="24"/>
  <c r="X47" i="24" s="1"/>
  <c r="V46" i="24"/>
  <c r="X46" i="24" s="1"/>
  <c r="V45" i="24"/>
  <c r="X45" i="24" s="1"/>
  <c r="V43" i="24"/>
  <c r="X43" i="24" s="1"/>
  <c r="V42" i="24"/>
  <c r="X42" i="24" s="1"/>
  <c r="V41" i="24"/>
  <c r="X41" i="24" s="1"/>
  <c r="V40" i="24"/>
  <c r="X40" i="24" s="1"/>
  <c r="V39" i="24"/>
  <c r="X39" i="24" s="1"/>
  <c r="V38" i="24"/>
  <c r="X38" i="24" s="1"/>
  <c r="V37" i="24"/>
  <c r="X37" i="24" s="1"/>
  <c r="V36" i="24"/>
  <c r="X36" i="24" s="1"/>
  <c r="V34" i="24"/>
  <c r="X34" i="24" s="1"/>
  <c r="V33" i="24"/>
  <c r="X33" i="24" s="1"/>
  <c r="V32" i="24"/>
  <c r="X32" i="24" s="1"/>
  <c r="V30" i="24"/>
  <c r="X30" i="24" s="1"/>
  <c r="V28" i="24"/>
  <c r="X28" i="24" s="1"/>
  <c r="V27" i="24"/>
  <c r="X27" i="24" s="1"/>
  <c r="V26" i="24"/>
  <c r="X26" i="24" s="1"/>
  <c r="V25" i="24"/>
  <c r="X25" i="24" s="1"/>
  <c r="V24" i="24"/>
  <c r="X24" i="24" s="1"/>
  <c r="V23" i="24"/>
  <c r="X23" i="24" s="1"/>
  <c r="V22" i="24"/>
  <c r="X22" i="24" s="1"/>
  <c r="V21" i="24"/>
  <c r="X21" i="24" s="1"/>
  <c r="V20" i="24"/>
  <c r="X20" i="24" s="1"/>
  <c r="V18" i="24"/>
  <c r="X18" i="24" s="1"/>
  <c r="V17" i="24"/>
  <c r="X17" i="24" s="1"/>
  <c r="V16" i="24"/>
  <c r="X16" i="24" s="1"/>
  <c r="V15" i="24"/>
  <c r="X15" i="24" s="1"/>
  <c r="V14" i="24"/>
  <c r="V13" i="24"/>
  <c r="X13" i="24" s="1"/>
  <c r="V102" i="24" l="1"/>
  <c r="W101" i="24"/>
  <c r="W97" i="24"/>
  <c r="W14" i="24"/>
  <c r="W16" i="24"/>
  <c r="W18" i="24"/>
  <c r="W21" i="24"/>
  <c r="W23" i="24"/>
  <c r="W25" i="24"/>
  <c r="W27" i="24"/>
  <c r="W30" i="24"/>
  <c r="W33" i="24"/>
  <c r="W36" i="24"/>
  <c r="W38" i="24"/>
  <c r="W40" i="24"/>
  <c r="W42" i="24"/>
  <c r="W45" i="24"/>
  <c r="W47" i="24"/>
  <c r="W49" i="24"/>
  <c r="W52" i="24"/>
  <c r="W54" i="24"/>
  <c r="W57" i="24"/>
  <c r="W59" i="24"/>
  <c r="W61" i="24"/>
  <c r="W63" i="24"/>
  <c r="W67" i="24"/>
  <c r="W69" i="24"/>
  <c r="W72" i="24"/>
  <c r="W74" i="24"/>
  <c r="W77" i="24"/>
  <c r="W81" i="24"/>
  <c r="W83" i="24"/>
  <c r="W88" i="24"/>
  <c r="W90" i="24"/>
  <c r="W92" i="24"/>
  <c r="W96" i="24"/>
  <c r="W99" i="24"/>
  <c r="X14" i="24"/>
  <c r="X102" i="24" s="1"/>
  <c r="W15" i="24"/>
  <c r="W17" i="24"/>
  <c r="W20" i="24"/>
  <c r="W22" i="24"/>
  <c r="W24" i="24"/>
  <c r="W26" i="24"/>
  <c r="W28" i="24"/>
  <c r="W32" i="24"/>
  <c r="W34" i="24"/>
  <c r="W37" i="24"/>
  <c r="W39" i="24"/>
  <c r="W41" i="24"/>
  <c r="W43" i="24"/>
  <c r="W46" i="24"/>
  <c r="W48" i="24"/>
  <c r="W51" i="24"/>
  <c r="W53" i="24"/>
  <c r="W56" i="24"/>
  <c r="W58" i="24"/>
  <c r="W60" i="24"/>
  <c r="W62" i="24"/>
  <c r="W65" i="24"/>
  <c r="W68" i="24"/>
  <c r="W70" i="24"/>
  <c r="W73" i="24"/>
  <c r="W76" i="24"/>
  <c r="W80" i="24"/>
  <c r="W82" i="24"/>
  <c r="W85" i="24"/>
  <c r="W89" i="24"/>
  <c r="W91" i="24"/>
  <c r="W94" i="24"/>
  <c r="W13" i="24"/>
  <c r="W102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 Southard</author>
  </authors>
  <commentList>
    <comment ref="I11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>Dan Southard:</t>
        </r>
        <r>
          <rPr>
            <sz val="12"/>
            <color indexed="81"/>
            <rFont val="Tahoma"/>
            <family val="2"/>
          </rPr>
          <t xml:space="preserve">
The portion cost represents the use of donated cheese 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<sst xmlns="http://schemas.openxmlformats.org/spreadsheetml/2006/main" count="215" uniqueCount="139">
  <si>
    <t xml:space="preserve">LOS CABOS BRAND - BREAKFAST QUESADILLA CN IW PREPRINTED OVENABLE FILM </t>
  </si>
  <si>
    <t xml:space="preserve">LOS CABOS BRAND - BURRITOS - CN BULK PACKED </t>
  </si>
  <si>
    <t xml:space="preserve">LOS CABOS BRAND - BURRITOS CN IW PREPRINTED OVENABLE FILM </t>
  </si>
  <si>
    <t>CABO PRIMO BRAND - QUESADILLA - CN IW PREPRINTED OVENABLE FILM</t>
  </si>
  <si>
    <t>CABO PRIMO BRAND - BURRITOS - CN IW PREPRINTED OVENABLE FILM</t>
  </si>
  <si>
    <t xml:space="preserve">LOS CABOS BRAND - WRAPS CN IW PREPRINTED OVENABLE FILM </t>
  </si>
  <si>
    <t xml:space="preserve">LOS CABOS BRAND - WRAPS BREAKFAST CN BULK PACKED </t>
  </si>
  <si>
    <t>CABO PRIMO BRAND - BURRITOS - CN BULK PACKED</t>
  </si>
  <si>
    <t xml:space="preserve">LOS CABOS BRAND - BURRITOS CN IW CONTINOUS PRINT OVENABLE FILM </t>
  </si>
  <si>
    <t>EN FUEGO BEAN &amp; CHEESE BURRITO</t>
  </si>
  <si>
    <t>BREAKFAST</t>
  </si>
  <si>
    <t xml:space="preserve">CABO REAL BRAND - BURRITOS - CN BULK PACKED </t>
  </si>
  <si>
    <t xml:space="preserve">CABO REAL BRAND - ENCHILADAS - CN BULK PACKED  </t>
  </si>
  <si>
    <t>Number of lbs. of DF Chd Chs to Produce 1 finished case</t>
  </si>
  <si>
    <t>2/2</t>
  </si>
  <si>
    <t>1/1.75</t>
  </si>
  <si>
    <t>1/1</t>
  </si>
  <si>
    <t>.75/1</t>
  </si>
  <si>
    <t>.75/1.5</t>
  </si>
  <si>
    <t>2/2.25</t>
  </si>
  <si>
    <t>1/1.5</t>
  </si>
  <si>
    <t>1.25/2</t>
  </si>
  <si>
    <t>Phone</t>
  </si>
  <si>
    <t>Contact</t>
  </si>
  <si>
    <t>Email</t>
  </si>
  <si>
    <t>Total Entitlement Dollars</t>
  </si>
  <si>
    <t>School District</t>
  </si>
  <si>
    <t>Address</t>
  </si>
  <si>
    <t xml:space="preserve">BEAN, CHEESE de CHILE RELLENO </t>
  </si>
  <si>
    <t xml:space="preserve">BEEF, AMERICAN CHEESE TACO SNACK YFT </t>
  </si>
  <si>
    <t xml:space="preserve">BEAN, CHEDDAR CHEESE </t>
  </si>
  <si>
    <t xml:space="preserve">BEAN, CHEDDAR CHS w/o TVP </t>
  </si>
  <si>
    <t xml:space="preserve">CHEESE, EGG, GREEN CHILI </t>
  </si>
  <si>
    <t>3 CHEESE, CHEDDAR, JACK, MOTZ 6"   2/40 ct</t>
  </si>
  <si>
    <t xml:space="preserve">REDUCED FAT CHEDDAR CHEESE 6" </t>
  </si>
  <si>
    <t xml:space="preserve">REDUCED FAT MONTEREY JACK 6" </t>
  </si>
  <si>
    <t xml:space="preserve">PEPPER JACK 6" </t>
  </si>
  <si>
    <t xml:space="preserve">FOUR CHEESE RF CHD, RF MJ, MOTZ, AMR  6" </t>
  </si>
  <si>
    <t xml:space="preserve">BEAN, BEEF, CHD CHEESE, SALSA  </t>
  </si>
  <si>
    <t xml:space="preserve">ULTRA BEAN, CHEDDAR CHEESE </t>
  </si>
  <si>
    <t xml:space="preserve">XTREME BEAN, CHEDDAR CHEESE </t>
  </si>
  <si>
    <t>SOUTHWESTERN STYLE BLACK BEAN, CHEESE</t>
  </si>
  <si>
    <t xml:space="preserve">SHREDDED BEEF, CHEESE, CHILE COLORADO </t>
  </si>
  <si>
    <t xml:space="preserve">CHEDDAR, MONTEREY JACK, GREEN CHILI </t>
  </si>
  <si>
    <t>EGG, CHEESE, BACON     2/12 ct</t>
  </si>
  <si>
    <t xml:space="preserve">CHEESE, EGG SALSA </t>
  </si>
  <si>
    <t xml:space="preserve">EGG, CHEESE, BACON  </t>
  </si>
  <si>
    <t xml:space="preserve">Cheese, Turkey Sausage, Green Chili Salsa  </t>
  </si>
  <si>
    <t xml:space="preserve">EGG, CHEESE, TURKEY SAUSAGE WRAP </t>
  </si>
  <si>
    <t xml:space="preserve">EGG, CHEESE, TURKEY SAUSAGE, POTATO WRAP </t>
  </si>
  <si>
    <t xml:space="preserve">CHEDDAR, MONTEREY JACK, GREEN CHILI  </t>
  </si>
  <si>
    <t>City, State, Zip</t>
  </si>
  <si>
    <t>LOS CABOS SUPPER MEAL ENTRÉE CN OVENABLE TRAY</t>
  </si>
  <si>
    <t>2 MA</t>
  </si>
  <si>
    <t>POLLO VERDE CHICKEN VERDE CHEESE</t>
  </si>
  <si>
    <t xml:space="preserve">EGG, CHEESE  WRAP </t>
  </si>
  <si>
    <t>Total Cases</t>
  </si>
  <si>
    <t>Stock Code</t>
  </si>
  <si>
    <t>Serving Size Ounces</t>
  </si>
  <si>
    <t>Case Pack</t>
  </si>
  <si>
    <t>Net Case Weight</t>
  </si>
  <si>
    <t>Total Pounds</t>
  </si>
  <si>
    <t>BEEF CHEESE TACO SNACK w/o TVP</t>
  </si>
  <si>
    <t>BEAN, CHEDDAR CHS w/o TVP</t>
  </si>
  <si>
    <t>1/1.25</t>
  </si>
  <si>
    <t xml:space="preserve">BEAN &amp; TWO CHEESE DIP </t>
  </si>
  <si>
    <t>1.5/1.5</t>
  </si>
  <si>
    <t>1.25/1.5</t>
  </si>
  <si>
    <t>Minimum Ship 500 pounds to Distributor</t>
  </si>
  <si>
    <t>CHEDDAR CHEESE 6"</t>
  </si>
  <si>
    <t xml:space="preserve">BEAN, CHEDDAR CHEESE YFT                              </t>
  </si>
  <si>
    <t>BEEF, CKN, CHEDDAR CHEESE TACO SNACK YFT</t>
  </si>
  <si>
    <t>Meal Component M/MA &amp; OZ EQV Grains</t>
  </si>
  <si>
    <t>NOI Approx Price Ea. without Distributor Mark Up</t>
  </si>
  <si>
    <t>Fill in Yellow Cells- Put Monthly Usage in Cases</t>
  </si>
  <si>
    <t>Total  Donated Food Dollars</t>
  </si>
  <si>
    <t xml:space="preserve">November 11th Veterans Day </t>
  </si>
  <si>
    <t>LOS CABOS BRAND-TAMALES- CN W PAPER HUSK-IW PREPRINTED OVENABLE FILM</t>
  </si>
  <si>
    <t xml:space="preserve">LOS CABOS BRAND-TAMALES- CN w PAPER HUSK-BULK PACKED </t>
  </si>
  <si>
    <t xml:space="preserve">TWO CHEESE &amp; GREEN CHILE MOTZ /PEPPER JACK </t>
  </si>
  <si>
    <t xml:space="preserve">CHICKEN, SALSA VERDE &amp; MOZZARELLA CHEESE </t>
  </si>
  <si>
    <t xml:space="preserve">BEEF, SALSA ROJA, CHEESE </t>
  </si>
  <si>
    <t xml:space="preserve">PORK, SALSA ROJA, CHEESE </t>
  </si>
  <si>
    <t xml:space="preserve">Minions Co-Brand </t>
  </si>
  <si>
    <t xml:space="preserve">CHICKEN, CHEESE 6" </t>
  </si>
  <si>
    <t>CHICKEN &amp; TWO CHEESE MOTZ, CHD  2/36 ct</t>
  </si>
  <si>
    <t xml:space="preserve">CHICKEN, CHEDDAR CHEESE </t>
  </si>
  <si>
    <t>TWO CHEESE, CHICKEN, GRN CH  RF CHD, RF MJ</t>
  </si>
  <si>
    <t xml:space="preserve">BAJA STYLE CHICKEN, CHEESE </t>
  </si>
  <si>
    <t>2/2.5</t>
  </si>
  <si>
    <t xml:space="preserve">LOS CABOS BRAND - BURRITOS - CN IW FOIL OVENABLE </t>
  </si>
  <si>
    <t>2.25/2.25</t>
  </si>
  <si>
    <t xml:space="preserve">THE BCR BEANS, CHEESE, RICE BURRITO </t>
  </si>
  <si>
    <t xml:space="preserve">MACHO CHILI BEEF &amp; CHD CHS </t>
  </si>
  <si>
    <t>1.25/1.25</t>
  </si>
  <si>
    <t>CHS, TKY SAUSAGE, EGG</t>
  </si>
  <si>
    <t xml:space="preserve">BEAN, CHEDDAR CHEESE  </t>
  </si>
  <si>
    <t>BEAN, CHEDDAR CHS, GREEN CHILE</t>
  </si>
  <si>
    <t>BEAN, REDUCED FAT AMERICAN CHEESE</t>
  </si>
  <si>
    <t>BEAN, CHEDDAR CHEESE Wtvp</t>
  </si>
  <si>
    <t xml:space="preserve">BEAN, BEEF, CHEDDAR CHEESE </t>
  </si>
  <si>
    <t>BEEF, AMERICAN CHEESE TACO SNACK YFT</t>
  </si>
  <si>
    <t xml:space="preserve">BEEF CKN &amp; CHEESE TACO SNACK YFT </t>
  </si>
  <si>
    <t>BEAN, CHEDDAR CHEESE</t>
  </si>
  <si>
    <t>3 CHS, TKY SAUSAGE, EGG</t>
  </si>
  <si>
    <t>EGG, CHEESE, TURKEY SAUSAGE WRAP   2/12 ct</t>
  </si>
  <si>
    <t>LOS CABOS BRAND - BURRITOS - CN BULK PACKED</t>
  </si>
  <si>
    <t>November 15th, 2024</t>
  </si>
  <si>
    <t>$1.9915 is the Value Per Lb. DF CHS 110254</t>
  </si>
  <si>
    <t>October 
13th-17th 
SNLP Week</t>
  </si>
  <si>
    <t>January New Items for 2nd Half of SY</t>
  </si>
  <si>
    <t>February 13th National Cheddar Day</t>
  </si>
  <si>
    <t>Mar 
3rd -7th SBP Week</t>
  </si>
  <si>
    <t>May 
5th Cinco de Mayo</t>
  </si>
  <si>
    <t xml:space="preserve">June 
Summer School </t>
  </si>
  <si>
    <t>July 
Summer School</t>
  </si>
  <si>
    <t>SHREDDED BEEF &amp; CHEESE w RED SAUCE</t>
  </si>
  <si>
    <t>AMERICAN CHEESE, EGG, TURKEY SAUSAGE</t>
  </si>
  <si>
    <t>Los Cabos Rep</t>
  </si>
  <si>
    <t>August 
Back to School Menu</t>
  </si>
  <si>
    <t xml:space="preserve">September 
25th National Quesadilla Day                     </t>
  </si>
  <si>
    <t>April 
3th National Burrito Day</t>
  </si>
  <si>
    <t>Product 
Description</t>
  </si>
  <si>
    <t xml:space="preserve">
December  Tamales for Christmas </t>
  </si>
  <si>
    <t>CABO REAL BRAND - BURRITOS CN IW CLEAR OVENABLE FILM SCRATCH COOKED LOOK NO SOY IN FILLING WHOLE BEANS</t>
  </si>
  <si>
    <t>Distributor Name</t>
  </si>
  <si>
    <t>Name</t>
  </si>
  <si>
    <t>Title</t>
  </si>
  <si>
    <t>M.C.I. Foods, Inc.</t>
  </si>
  <si>
    <t>Broker Name</t>
  </si>
  <si>
    <t>SY 2025-2026 Donated Foods Calculator</t>
  </si>
  <si>
    <t>Diane Martin</t>
  </si>
  <si>
    <t>Dmartin@mcifoods.com</t>
  </si>
  <si>
    <t>SY 2025-2026 Donated Foods Calculator Instructions</t>
  </si>
  <si>
    <t>1.- Please complete all applicable information on rows 3-8.</t>
  </si>
  <si>
    <t>2.- Fill out case amount per item per month on the yellow cells.</t>
  </si>
  <si>
    <t xml:space="preserve">3.- Panes are already frozen for scrolling down the page, if you would like to temporarily hide rows 1-10 you </t>
  </si>
  <si>
    <t xml:space="preserve">     may click the minus sign on the left hand side, next to the row numbers or click the number one. </t>
  </si>
  <si>
    <t>4.- Once you are done, to unhide rows 1-10 you may either click on the plus sign or the number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</si>
</sst>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b/>
      <i/>
      <u/>
      <sz val="12"/>
      <color theme="0" tint="-0.34998626667073579"/>
      <name val="Arial"/>
      <family val="2"/>
    </font>
    <font>
      <sz val="12"/>
      <color theme="0" tint="-0.34998626667073579"/>
      <name val="Arial"/>
      <family val="2"/>
    </font>
    <font>
      <b/>
      <sz val="12"/>
      <color theme="0" tint="-0.34998626667073579"/>
      <name val="Arial"/>
      <family val="2"/>
    </font>
    <font>
      <b/>
      <u/>
      <sz val="12"/>
      <color rgb="FF002060"/>
      <name val="Arial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  <font>
      <u/>
      <sz val="12"/>
      <color theme="1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color theme="4" tint="-0.249977111117893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6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3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Alignment="1">
      <alignment horizontal="center"/>
    </xf>
    <xf numFmtId="0" fontId="7" fillId="0" borderId="3" xfId="0" applyFont="1" applyBorder="1" applyAlignment="1">
      <alignment horizontal="left"/>
    </xf>
    <xf numFmtId="2" fontId="2" fillId="0" borderId="0" xfId="0" applyNumberFormat="1" applyFont="1" applyAlignment="1">
      <alignment horizontal="center"/>
    </xf>
    <xf numFmtId="2" fontId="2" fillId="0" borderId="0" xfId="1" applyNumberFormat="1" applyAlignment="1">
      <alignment horizontal="center"/>
    </xf>
    <xf numFmtId="2" fontId="7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1" applyAlignment="1">
      <alignment horizontal="center"/>
    </xf>
    <xf numFmtId="164" fontId="2" fillId="0" borderId="0" xfId="1" applyNumberFormat="1" applyAlignment="1">
      <alignment horizontal="center"/>
    </xf>
    <xf numFmtId="0" fontId="7" fillId="0" borderId="0" xfId="0" quotePrefix="1" applyFont="1" applyAlignment="1">
      <alignment horizontal="center"/>
    </xf>
    <xf numFmtId="164" fontId="7" fillId="0" borderId="0" xfId="0" quotePrefix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8" fillId="0" borderId="3" xfId="0" quotePrefix="1" applyNumberFormat="1" applyFont="1" applyBorder="1" applyAlignment="1">
      <alignment horizontal="center"/>
    </xf>
    <xf numFmtId="4" fontId="8" fillId="0" borderId="3" xfId="0" quotePrefix="1" applyNumberFormat="1" applyFont="1" applyBorder="1" applyAlignment="1">
      <alignment horizontal="center"/>
    </xf>
    <xf numFmtId="164" fontId="8" fillId="0" borderId="3" xfId="0" quotePrefix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6" fillId="0" borderId="0" xfId="1" applyFont="1" applyAlignment="1">
      <alignment horizontal="centerContinuous" vertical="center"/>
    </xf>
    <xf numFmtId="0" fontId="17" fillId="0" borderId="0" xfId="0" applyFont="1" applyAlignment="1">
      <alignment horizontal="center"/>
    </xf>
    <xf numFmtId="17" fontId="5" fillId="0" borderId="0" xfId="1" applyNumberFormat="1" applyFont="1" applyAlignment="1">
      <alignment horizontal="left"/>
    </xf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64" fontId="7" fillId="0" borderId="3" xfId="0" quotePrefix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2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3" xfId="0" quotePrefix="1" applyFont="1" applyBorder="1" applyAlignment="1">
      <alignment horizontal="left"/>
    </xf>
    <xf numFmtId="0" fontId="7" fillId="0" borderId="3" xfId="0" applyFont="1" applyBorder="1"/>
    <xf numFmtId="0" fontId="7" fillId="0" borderId="4" xfId="0" applyFont="1" applyBorder="1" applyAlignment="1">
      <alignment horizontal="left"/>
    </xf>
    <xf numFmtId="2" fontId="7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6" fillId="3" borderId="6" xfId="0" applyFont="1" applyFill="1" applyBorder="1" applyAlignment="1">
      <alignment horizontal="centerContinuous"/>
    </xf>
    <xf numFmtId="2" fontId="9" fillId="3" borderId="6" xfId="0" applyNumberFormat="1" applyFont="1" applyFill="1" applyBorder="1" applyAlignment="1">
      <alignment horizontal="centerContinuous"/>
    </xf>
    <xf numFmtId="0" fontId="9" fillId="3" borderId="6" xfId="0" applyFont="1" applyFill="1" applyBorder="1" applyAlignment="1">
      <alignment horizontal="centerContinuous"/>
    </xf>
    <xf numFmtId="164" fontId="9" fillId="3" borderId="6" xfId="0" applyNumberFormat="1" applyFont="1" applyFill="1" applyBorder="1" applyAlignment="1">
      <alignment horizontal="centerContinuous"/>
    </xf>
    <xf numFmtId="2" fontId="7" fillId="3" borderId="6" xfId="0" applyNumberFormat="1" applyFont="1" applyFill="1" applyBorder="1" applyAlignment="1">
      <alignment horizontal="centerContinuous"/>
    </xf>
    <xf numFmtId="0" fontId="7" fillId="4" borderId="4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7" xfId="0" quotePrefix="1" applyFont="1" applyFill="1" applyBorder="1" applyAlignment="1">
      <alignment horizontal="left"/>
    </xf>
    <xf numFmtId="0" fontId="7" fillId="4" borderId="4" xfId="0" applyFont="1" applyFill="1" applyBorder="1"/>
    <xf numFmtId="0" fontId="7" fillId="4" borderId="7" xfId="0" applyFont="1" applyFill="1" applyBorder="1"/>
    <xf numFmtId="0" fontId="5" fillId="0" borderId="0" xfId="0" quotePrefix="1" applyFont="1"/>
    <xf numFmtId="0" fontId="5" fillId="0" borderId="8" xfId="0" quotePrefix="1" applyFont="1" applyBorder="1"/>
    <xf numFmtId="0" fontId="4" fillId="0" borderId="0" xfId="0" quotePrefix="1" applyFont="1"/>
    <xf numFmtId="0" fontId="7" fillId="0" borderId="2" xfId="0" quotePrefix="1" applyFont="1" applyBorder="1" applyAlignment="1">
      <alignment horizontal="left"/>
    </xf>
    <xf numFmtId="0" fontId="12" fillId="0" borderId="5" xfId="0" quotePrefix="1" applyFont="1" applyBorder="1"/>
    <xf numFmtId="2" fontId="7" fillId="6" borderId="3" xfId="0" applyNumberFormat="1" applyFont="1" applyFill="1" applyBorder="1" applyAlignment="1">
      <alignment horizontal="center"/>
    </xf>
    <xf numFmtId="0" fontId="5" fillId="6" borderId="4" xfId="0" applyFont="1" applyFill="1" applyBorder="1" applyAlignment="1">
      <alignment horizontal="centerContinuous"/>
    </xf>
    <xf numFmtId="0" fontId="5" fillId="6" borderId="6" xfId="0" applyFont="1" applyFill="1" applyBorder="1" applyAlignment="1">
      <alignment horizontal="centerContinuous"/>
    </xf>
    <xf numFmtId="0" fontId="5" fillId="6" borderId="7" xfId="0" applyFont="1" applyFill="1" applyBorder="1" applyAlignment="1">
      <alignment horizontal="centerContinuous"/>
    </xf>
    <xf numFmtId="1" fontId="10" fillId="6" borderId="3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Continuous"/>
    </xf>
    <xf numFmtId="164" fontId="10" fillId="3" borderId="6" xfId="0" applyNumberFormat="1" applyFont="1" applyFill="1" applyBorder="1" applyAlignment="1">
      <alignment horizontal="centerContinuous"/>
    </xf>
    <xf numFmtId="0" fontId="11" fillId="3" borderId="6" xfId="0" applyFont="1" applyFill="1" applyBorder="1" applyAlignment="1">
      <alignment horizontal="centerContinuous"/>
    </xf>
    <xf numFmtId="0" fontId="11" fillId="3" borderId="7" xfId="0" applyFont="1" applyFill="1" applyBorder="1" applyAlignment="1">
      <alignment horizontal="centerContinuous"/>
    </xf>
    <xf numFmtId="0" fontId="18" fillId="0" borderId="0" xfId="1" applyFont="1" applyAlignment="1">
      <alignment horizontal="centerContinuous" vertical="center"/>
    </xf>
    <xf numFmtId="0" fontId="15" fillId="0" borderId="0" xfId="2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quotePrefix="1" applyFont="1" applyFill="1" applyAlignment="1">
      <alignment horizontal="left"/>
    </xf>
    <xf numFmtId="0" fontId="12" fillId="0" borderId="5" xfId="0" quotePrefix="1" applyFont="1" applyBorder="1" applyAlignment="1">
      <alignment horizontal="centerContinuous"/>
    </xf>
    <xf numFmtId="2" fontId="7" fillId="0" borderId="5" xfId="0" quotePrefix="1" applyNumberFormat="1" applyFont="1" applyBorder="1" applyAlignment="1">
      <alignment horizontal="centerContinuous"/>
    </xf>
    <xf numFmtId="0" fontId="7" fillId="0" borderId="5" xfId="0" quotePrefix="1" applyFont="1" applyBorder="1" applyAlignment="1">
      <alignment horizontal="centerContinuous"/>
    </xf>
    <xf numFmtId="0" fontId="19" fillId="0" borderId="0" xfId="1" applyFont="1" applyAlignment="1">
      <alignment horizontal="centerContinuous" vertical="center"/>
    </xf>
    <xf numFmtId="0" fontId="20" fillId="0" borderId="0" xfId="0" applyFont="1" applyAlignment="1">
      <alignment horizontal="center"/>
    </xf>
    <xf numFmtId="0" fontId="7" fillId="4" borderId="9" xfId="0" applyFont="1" applyFill="1" applyBorder="1"/>
    <xf numFmtId="0" fontId="7" fillId="0" borderId="9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1" fontId="21" fillId="0" borderId="3" xfId="0" applyNumberFormat="1" applyFont="1" applyBorder="1" applyAlignment="1">
      <alignment horizontal="center"/>
    </xf>
    <xf numFmtId="4" fontId="21" fillId="0" borderId="3" xfId="0" applyNumberFormat="1" applyFont="1" applyBorder="1" applyAlignment="1">
      <alignment horizontal="center"/>
    </xf>
    <xf numFmtId="164" fontId="21" fillId="0" borderId="3" xfId="0" applyNumberFormat="1" applyFont="1" applyBorder="1" applyAlignment="1">
      <alignment horizontal="center"/>
    </xf>
    <xf numFmtId="1" fontId="21" fillId="0" borderId="7" xfId="0" applyNumberFormat="1" applyFont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2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2" fontId="9" fillId="2" borderId="6" xfId="0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6" borderId="4" xfId="0" quotePrefix="1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19" fillId="0" borderId="0" xfId="1" applyFont="1" applyAlignment="1">
      <alignment horizontal="center" vertical="center"/>
    </xf>
    <xf numFmtId="0" fontId="15" fillId="0" borderId="4" xfId="2" applyFont="1" applyFill="1" applyBorder="1" applyAlignment="1">
      <alignment horizontal="center"/>
    </xf>
    <xf numFmtId="0" fontId="15" fillId="0" borderId="7" xfId="2" applyFont="1" applyFill="1" applyBorder="1" applyAlignment="1">
      <alignment horizontal="center"/>
    </xf>
    <xf numFmtId="0" fontId="7" fillId="5" borderId="4" xfId="0" quotePrefix="1" applyFont="1" applyFill="1" applyBorder="1" applyAlignment="1">
      <alignment horizontal="center"/>
    </xf>
    <xf numFmtId="0" fontId="7" fillId="5" borderId="6" xfId="0" quotePrefix="1" applyFont="1" applyFill="1" applyBorder="1" applyAlignment="1">
      <alignment horizontal="center"/>
    </xf>
    <xf numFmtId="0" fontId="7" fillId="5" borderId="7" xfId="0" quotePrefix="1" applyFont="1" applyFill="1" applyBorder="1" applyAlignment="1">
      <alignment horizont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center"/>
    </xf>
    <xf numFmtId="0" fontId="16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Continuous" vertical="center"/>
    </xf>
    <xf numFmtId="0" fontId="25" fillId="0" borderId="0" xfId="1" applyFont="1" applyAlignment="1">
      <alignment horizontal="center"/>
    </xf>
    <xf numFmtId="0" fontId="2" fillId="0" borderId="0" xfId="1" applyAlignment="1">
      <alignment horizontal="left"/>
    </xf>
    <xf numFmtId="0" fontId="4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2" fontId="7" fillId="0" borderId="8" xfId="0" quotePrefix="1" applyNumberFormat="1" applyFont="1" applyBorder="1" applyAlignment="1">
      <alignment horizontal="center" vertical="center"/>
    </xf>
    <xf numFmtId="2" fontId="7" fillId="0" borderId="10" xfId="0" quotePrefix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FFFD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wmf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575088</xdr:colOff>
      <xdr:row>0</xdr:row>
      <xdr:rowOff>41975</xdr:rowOff>
    </xdr:from>
    <xdr:to>
      <xdr:col>6</xdr:col>
      <xdr:colOff>523875</xdr:colOff>
      <xdr:row>0</xdr:row>
      <xdr:rowOff>819150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EE554E9-B802-4115-A9AC-757AF41476DE}"/>
            </a:ext>
          </a:extLst>
        </xdr:cNvPr>
        <xdr:cNvGrpSpPr/>
      </xdr:nvGrpSpPr>
      <xdr:grpSpPr>
        <a:xfrm>
          <a:off x="3508788" y="41975"/>
          <a:ext cx="2911062" cy="777175"/>
          <a:chOff x="7261266" y="3671372"/>
          <a:chExt cx="3922740" cy="113874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D9FE7BE-F004-38F8-1973-588D78B55B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31780" y="3698667"/>
            <a:ext cx="895257" cy="1111449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9446F8E-EEF4-206B-BE51-BD7AD8EA4C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61266" y="3671372"/>
            <a:ext cx="1521526" cy="1019797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5ACB4CB-8566-274B-9894-EF431CEADCC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188" t="8943" r="8223" b="14633"/>
          <a:stretch/>
        </xdr:blipFill>
        <xdr:spPr>
          <a:xfrm>
            <a:off x="9783124" y="3896590"/>
            <a:ext cx="1400882" cy="77369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304800</xdr:colOff>
      <xdr:row>25</xdr:row>
      <xdr:rowOff>95251</xdr:rowOff>
    </xdr:from>
    <xdr:to>
      <xdr:col>1</xdr:col>
      <xdr:colOff>1876636</xdr:colOff>
      <xdr:row>34</xdr:row>
      <xdr:rowOff>85726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97B1FF46-C566-48CE-B7F2-9DC1860CAA63}"/>
            </a:ext>
          </a:extLst>
        </xdr:cNvPr>
        <xdr:cNvGrpSpPr/>
      </xdr:nvGrpSpPr>
      <xdr:grpSpPr>
        <a:xfrm>
          <a:off x="495300" y="5067301"/>
          <a:ext cx="1571836" cy="1447800"/>
          <a:chOff x="133350" y="5543550"/>
          <a:chExt cx="1571836" cy="1476581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6495EDAB-9730-C935-91CA-CB4FC87D827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90500" y="5543550"/>
            <a:ext cx="1514686" cy="1476581"/>
          </a:xfrm>
          <a:prstGeom prst="rect">
            <a:avLst/>
          </a:prstGeom>
        </xdr:spPr>
      </xdr:pic>
      <xdr:sp macro="" textlink="">
        <xdr:nvSpPr>
          <xdr:cNvPr id="8" name="Oval 7">
            <a:extLst>
              <a:ext uri="{FF2B5EF4-FFF2-40B4-BE49-F238E27FC236}">
                <a16:creationId xmlns:a16="http://schemas.microsoft.com/office/drawing/2014/main" id="{B8F1614C-C204-BEBB-ADA9-9A3C73129C5A}"/>
              </a:ext>
            </a:extLst>
          </xdr:cNvPr>
          <xdr:cNvSpPr/>
        </xdr:nvSpPr>
        <xdr:spPr>
          <a:xfrm>
            <a:off x="247650" y="5562600"/>
            <a:ext cx="257175" cy="219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9B486193-E4A7-C949-61EC-B69AA927FBB6}"/>
              </a:ext>
            </a:extLst>
          </xdr:cNvPr>
          <xdr:cNvSpPr/>
        </xdr:nvSpPr>
        <xdr:spPr>
          <a:xfrm>
            <a:off x="133350" y="6153150"/>
            <a:ext cx="257175" cy="219075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</xdr:grpSp>
    <xdr:clientData/>
  </xdr:twoCellAnchor>
  <xdr:twoCellAnchor>
    <xdr:from>
      <xdr:col>1</xdr:col>
      <xdr:colOff>266700</xdr:colOff>
      <xdr:row>7</xdr:row>
      <xdr:rowOff>85725</xdr:rowOff>
    </xdr:from>
    <xdr:to>
      <xdr:col>1</xdr:col>
      <xdr:colOff>1867114</xdr:colOff>
      <xdr:row>22</xdr:row>
      <xdr:rowOff>152772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814FC04-3D3D-4770-B34E-E6FC58126A6F}"/>
            </a:ext>
          </a:extLst>
        </xdr:cNvPr>
        <xdr:cNvGrpSpPr/>
      </xdr:nvGrpSpPr>
      <xdr:grpSpPr>
        <a:xfrm>
          <a:off x="457200" y="2057400"/>
          <a:ext cx="1600414" cy="2667372"/>
          <a:chOff x="123825" y="2457450"/>
          <a:chExt cx="1600414" cy="2667372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15AA5424-1537-81A9-B9E3-C03DCCA7F6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90500" y="2457450"/>
            <a:ext cx="1533739" cy="2667372"/>
          </a:xfrm>
          <a:prstGeom prst="rect">
            <a:avLst/>
          </a:prstGeom>
        </xdr:spPr>
      </xdr:pic>
      <xdr:sp macro="" textlink="">
        <xdr:nvSpPr>
          <xdr:cNvPr id="12" name="Oval 11">
            <a:extLst>
              <a:ext uri="{FF2B5EF4-FFF2-40B4-BE49-F238E27FC236}">
                <a16:creationId xmlns:a16="http://schemas.microsoft.com/office/drawing/2014/main" id="{345F842E-1300-2733-2AA9-A85AD0CA6963}"/>
              </a:ext>
            </a:extLst>
          </xdr:cNvPr>
          <xdr:cNvSpPr/>
        </xdr:nvSpPr>
        <xdr:spPr>
          <a:xfrm>
            <a:off x="133350" y="2457451"/>
            <a:ext cx="238125" cy="1905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13" name="Oval 12">
            <a:extLst>
              <a:ext uri="{FF2B5EF4-FFF2-40B4-BE49-F238E27FC236}">
                <a16:creationId xmlns:a16="http://schemas.microsoft.com/office/drawing/2014/main" id="{C1F9B9D5-085D-105A-E16E-B037854DBCD3}"/>
              </a:ext>
            </a:extLst>
          </xdr:cNvPr>
          <xdr:cNvSpPr/>
        </xdr:nvSpPr>
        <xdr:spPr>
          <a:xfrm>
            <a:off x="123825" y="4457701"/>
            <a:ext cx="238125" cy="19050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223113</xdr:colOff>
      <xdr:row>10</xdr:row>
      <xdr:rowOff>12149</xdr:rowOff>
    </xdr:from>
    <xdr:to>
      <xdr:col>13</xdr:col>
      <xdr:colOff>786847</xdr:colOff>
      <xdr:row>10</xdr:row>
      <xdr:rowOff>537651</xdr:rowOff>
    </xdr:to>
    <xdr:pic>
      <xdr:nvPicPr>
        <xdr:cNvPr id="17" name="Picture 16" descr="Christmas Hat PNG by xhipstaswift on DeviantArt">
          <a:extLst>
            <a:ext uri="{FF2B5EF4-FFF2-40B4-BE49-F238E27FC236}">
              <a16:creationId xmlns:a16="http://schemas.microsoft.com/office/drawing/2014/main" id="{4A556488-2FE6-4AC9-AA1D-82EBF7919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5156" y="674758"/>
          <a:ext cx="563734" cy="525502"/>
        </a:xfrm>
        <a:prstGeom prst="rect">
          <a:avLst/>
        </a:prstGeom>
        <a:noFill/>
        <a:effectLst>
          <a:outerShdw blurRad="50800" dist="38100" dir="10800000" algn="r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89810</xdr:colOff>
      <xdr:row>10</xdr:row>
      <xdr:rowOff>161926</xdr:rowOff>
    </xdr:from>
    <xdr:to>
      <xdr:col>1</xdr:col>
      <xdr:colOff>1496786</xdr:colOff>
      <xdr:row>10</xdr:row>
      <xdr:rowOff>1104946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C7450BB-5278-A0EA-37AE-6BB90D60F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239" y="2026105"/>
          <a:ext cx="1406976" cy="943020"/>
        </a:xfrm>
        <a:prstGeom prst="rect">
          <a:avLst/>
        </a:prstGeom>
      </xdr:spPr>
    </xdr:pic>
    <xdr:clientData/>
  </xdr:twoCellAnchor>
  <xdr:twoCellAnchor>
    <xdr:from>
      <xdr:col>1</xdr:col>
      <xdr:colOff>1945821</xdr:colOff>
      <xdr:row>91</xdr:row>
      <xdr:rowOff>194846</xdr:rowOff>
    </xdr:from>
    <xdr:to>
      <xdr:col>1</xdr:col>
      <xdr:colOff>2381251</xdr:colOff>
      <xdr:row>94</xdr:row>
      <xdr:rowOff>37834</xdr:rowOff>
    </xdr:to>
    <xdr:pic>
      <xdr:nvPicPr>
        <xdr:cNvPr id="4" name="Picture 2087" descr="j0105188">
          <a:extLst>
            <a:ext uri="{FF2B5EF4-FFF2-40B4-BE49-F238E27FC236}">
              <a16:creationId xmlns:a16="http://schemas.microsoft.com/office/drawing/2014/main" id="{3F0F2C07-E13E-4934-97EE-854E9E079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43250" y="19775525"/>
          <a:ext cx="435430" cy="4553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45CC00F-BC33-4E80-9E56-C8029D5FC32D}">
  <we:reference id="wa200005271" version="2.5.5.0" store="en-US" storeType="OMEX"/>
  <we:alternateReferences>
    <we:reference id="wa200005271" version="2.5.5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Martin@mcifoods.com?subject=Los%20Cabos%20Donated%20Foods%20Calculator%20SY%2025%2026%20Z5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724A-30EC-4809-A08C-BB8BC1394205}">
  <sheetPr>
    <tabColor rgb="FF0070C0"/>
    <pageSetUpPr fitToPage="1"/>
  </sheetPr>
  <dimension ref="A1:X35"/>
  <sheetViews>
    <sheetView showGridLines="0" tabSelected="1" zoomScaleNormal="100" zoomScaleSheetLayoutView="50" workbookViewId="0"/>
  </sheetViews>
  <sheetFormatPr defaultColWidth="0" defaultRowHeight="12.75" customHeight="1" zeroHeight="1" x14ac:dyDescent="0.2"/>
  <cols>
    <col min="1" max="1" width="2.85546875" style="9" customWidth="1"/>
    <col min="2" max="2" width="41.140625" style="121" bestFit="1" customWidth="1"/>
    <col min="3" max="3" width="11" style="6" customWidth="1"/>
    <col min="4" max="4" width="9.85546875" style="9" bestFit="1" customWidth="1"/>
    <col min="5" max="5" width="10.7109375" style="9" customWidth="1"/>
    <col min="6" max="6" width="12.85546875" style="9" bestFit="1" customWidth="1"/>
    <col min="7" max="7" width="16" style="9" customWidth="1"/>
    <col min="8" max="8" width="9.7109375" style="10" bestFit="1" customWidth="1"/>
    <col min="9" max="9" width="16" style="6" hidden="1" customWidth="1"/>
    <col min="10" max="10" width="10.5703125" style="6" hidden="1" customWidth="1"/>
    <col min="11" max="11" width="13.5703125" style="6" hidden="1" customWidth="1"/>
    <col min="12" max="12" width="11.140625" style="6" hidden="1" customWidth="1"/>
    <col min="13" max="13" width="13.140625" style="6" hidden="1" customWidth="1"/>
    <col min="14" max="14" width="15" style="6" hidden="1" customWidth="1"/>
    <col min="15" max="15" width="11.42578125" style="6" hidden="1" customWidth="1"/>
    <col min="16" max="17" width="12" style="6" hidden="1" customWidth="1"/>
    <col min="18" max="18" width="11.140625" style="6" hidden="1" customWidth="1"/>
    <col min="19" max="20" width="11.5703125" style="6" hidden="1" customWidth="1"/>
    <col min="21" max="21" width="11.5703125" style="9" hidden="1" customWidth="1"/>
    <col min="22" max="22" width="8.140625" style="9" hidden="1" customWidth="1"/>
    <col min="23" max="23" width="9.85546875" style="9" hidden="1" customWidth="1"/>
    <col min="24" max="24" width="11.42578125" style="9" hidden="1" customWidth="1"/>
    <col min="25" max="16384" width="9.140625" style="9" hidden="1"/>
  </cols>
  <sheetData>
    <row r="1" spans="2:24" s="116" customFormat="1" ht="65.25" customHeight="1" x14ac:dyDescent="0.35">
      <c r="B1" s="115" t="s">
        <v>128</v>
      </c>
      <c r="C1" s="115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6"/>
      <c r="R1" s="26"/>
      <c r="S1" s="26"/>
      <c r="T1" s="26"/>
      <c r="U1" s="26"/>
      <c r="V1" s="26"/>
      <c r="W1" s="26"/>
      <c r="X1" s="26"/>
    </row>
    <row r="2" spans="2:24" s="120" customFormat="1" ht="20.25" x14ac:dyDescent="0.3">
      <c r="B2" s="118" t="s">
        <v>133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2:24" x14ac:dyDescent="0.2"/>
    <row r="4" spans="2:24" s="123" customFormat="1" ht="14.25" x14ac:dyDescent="0.2">
      <c r="B4" s="122" t="s">
        <v>134</v>
      </c>
      <c r="C4" s="6"/>
      <c r="D4" s="9"/>
      <c r="E4" s="9"/>
      <c r="F4" s="9"/>
      <c r="G4" s="9"/>
      <c r="H4" s="1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9"/>
    </row>
    <row r="5" spans="2:24" s="123" customFormat="1" ht="14.25" x14ac:dyDescent="0.2">
      <c r="B5" s="122" t="s">
        <v>135</v>
      </c>
      <c r="C5" s="6"/>
      <c r="D5" s="9"/>
      <c r="E5" s="9"/>
      <c r="F5" s="9"/>
      <c r="G5" s="9"/>
      <c r="H5" s="1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9"/>
    </row>
    <row r="6" spans="2:24" s="123" customFormat="1" ht="14.25" x14ac:dyDescent="0.2">
      <c r="B6" s="122" t="s">
        <v>136</v>
      </c>
      <c r="C6" s="6"/>
      <c r="D6" s="9"/>
      <c r="E6" s="9"/>
      <c r="F6" s="9"/>
      <c r="G6" s="9"/>
      <c r="H6" s="1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9"/>
    </row>
    <row r="7" spans="2:24" s="123" customFormat="1" ht="14.25" x14ac:dyDescent="0.2">
      <c r="B7" s="122" t="s">
        <v>137</v>
      </c>
      <c r="C7" s="6"/>
      <c r="D7" s="9"/>
      <c r="E7" s="9"/>
      <c r="F7" s="9"/>
      <c r="G7" s="9"/>
      <c r="H7" s="10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9"/>
    </row>
    <row r="8" spans="2:24" s="123" customFormat="1" ht="14.25" x14ac:dyDescent="0.2">
      <c r="B8" s="122"/>
      <c r="C8" s="6"/>
      <c r="D8" s="9"/>
      <c r="E8" s="9"/>
      <c r="F8" s="9"/>
      <c r="G8" s="9"/>
      <c r="H8" s="10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9"/>
    </row>
    <row r="9" spans="2:24" s="123" customFormat="1" ht="14.25" x14ac:dyDescent="0.2">
      <c r="B9" s="122"/>
      <c r="C9" s="6"/>
      <c r="D9" s="9"/>
      <c r="E9" s="9"/>
      <c r="F9" s="9"/>
      <c r="G9" s="9"/>
      <c r="H9" s="1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9"/>
    </row>
    <row r="10" spans="2:24" s="123" customFormat="1" ht="14.25" x14ac:dyDescent="0.2">
      <c r="B10" s="122"/>
      <c r="C10" s="6"/>
      <c r="D10" s="9"/>
      <c r="E10" s="9"/>
      <c r="F10" s="9"/>
      <c r="G10" s="9"/>
      <c r="H10" s="1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9"/>
    </row>
    <row r="11" spans="2:24" s="123" customFormat="1" ht="14.25" x14ac:dyDescent="0.2">
      <c r="B11" s="122"/>
      <c r="C11" s="6"/>
      <c r="D11" s="9"/>
      <c r="E11" s="9"/>
      <c r="F11" s="9"/>
      <c r="G11" s="9"/>
      <c r="H11" s="10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9"/>
    </row>
    <row r="12" spans="2:24" s="123" customFormat="1" ht="14.25" x14ac:dyDescent="0.2">
      <c r="B12" s="122"/>
      <c r="C12" s="6"/>
      <c r="D12" s="9"/>
      <c r="E12" s="9"/>
      <c r="F12" s="9"/>
      <c r="G12" s="9"/>
      <c r="H12" s="10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9"/>
    </row>
    <row r="13" spans="2:24" s="123" customFormat="1" ht="14.25" x14ac:dyDescent="0.2">
      <c r="B13" s="122"/>
      <c r="C13" s="6"/>
      <c r="D13" s="9"/>
      <c r="E13" s="9"/>
      <c r="F13" s="9"/>
      <c r="G13" s="9"/>
      <c r="H13" s="1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9"/>
    </row>
    <row r="14" spans="2:24" s="123" customFormat="1" ht="14.25" x14ac:dyDescent="0.2">
      <c r="B14" s="122"/>
      <c r="C14" s="6"/>
      <c r="D14" s="9"/>
      <c r="E14" s="9"/>
      <c r="F14" s="9"/>
      <c r="G14" s="9"/>
      <c r="H14" s="10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9"/>
    </row>
    <row r="15" spans="2:24" s="123" customFormat="1" ht="14.25" x14ac:dyDescent="0.2">
      <c r="B15" s="122"/>
      <c r="C15" s="6"/>
      <c r="D15" s="9"/>
      <c r="E15" s="9"/>
      <c r="F15" s="9"/>
      <c r="G15" s="9"/>
      <c r="H15" s="10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9"/>
    </row>
    <row r="16" spans="2:24" s="123" customFormat="1" ht="14.25" x14ac:dyDescent="0.2">
      <c r="B16" s="122"/>
      <c r="C16" s="6"/>
      <c r="D16" s="9"/>
      <c r="E16" s="9"/>
      <c r="F16" s="9"/>
      <c r="G16" s="9"/>
      <c r="H16" s="1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9"/>
    </row>
    <row r="17" spans="2:21" x14ac:dyDescent="0.2"/>
    <row r="18" spans="2:21" x14ac:dyDescent="0.2"/>
    <row r="19" spans="2:21" x14ac:dyDescent="0.2"/>
    <row r="20" spans="2:21" x14ac:dyDescent="0.2"/>
    <row r="21" spans="2:21" x14ac:dyDescent="0.2"/>
    <row r="22" spans="2:21" s="123" customFormat="1" x14ac:dyDescent="0.2">
      <c r="B22" s="121"/>
      <c r="C22" s="6"/>
      <c r="D22" s="9"/>
      <c r="E22" s="9"/>
      <c r="F22" s="9"/>
      <c r="G22" s="9"/>
      <c r="H22" s="10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9"/>
    </row>
    <row r="23" spans="2:21" x14ac:dyDescent="0.2"/>
    <row r="24" spans="2:21" ht="6" customHeight="1" x14ac:dyDescent="0.2"/>
    <row r="25" spans="2:21" x14ac:dyDescent="0.2">
      <c r="B25" s="121" t="s">
        <v>138</v>
      </c>
    </row>
    <row r="26" spans="2:21" x14ac:dyDescent="0.2"/>
    <row r="27" spans="2:21" x14ac:dyDescent="0.2"/>
    <row r="28" spans="2:21" x14ac:dyDescent="0.2"/>
    <row r="29" spans="2:21" x14ac:dyDescent="0.2"/>
    <row r="30" spans="2:21" x14ac:dyDescent="0.2"/>
    <row r="31" spans="2:21" x14ac:dyDescent="0.2"/>
    <row r="32" spans="2:21" x14ac:dyDescent="0.2"/>
    <row r="33" x14ac:dyDescent="0.2"/>
    <row r="34" x14ac:dyDescent="0.2"/>
    <row r="35" x14ac:dyDescent="0.2"/>
  </sheetData>
  <sheetProtection algorithmName="SHA-512" hashValue="/PlDnn3GoBWOKzF+HlGbZwAUeMkJuZHZ+NNQ9O4a3L8rL+B+3k1SMMAjTU+hTZ708pBQNv580WQVYWhAtEdBoA==" saltValue="lgtmrubu+RnOohgjI0M0uw==" spinCount="100000" sheet="1" objects="1" scenarios="1" selectLockedCells="1" selectUnlockedCells="1"/>
  <mergeCells count="1">
    <mergeCell ref="B1:C1"/>
  </mergeCells>
  <pageMargins left="0.25" right="0.25" top="0.75" bottom="0.75" header="0.3" footer="0.3"/>
  <pageSetup fitToHeight="0" orientation="landscape" r:id="rId1"/>
  <headerFooter alignWithMargins="0">
    <oddFooter>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70C0"/>
    <pageSetUpPr fitToPage="1"/>
  </sheetPr>
  <dimension ref="A1:Z123"/>
  <sheetViews>
    <sheetView showGridLines="0" zoomScale="77" zoomScaleNormal="77" zoomScaleSheetLayoutView="50" workbookViewId="0">
      <pane ySplit="11" topLeftCell="A12" activePane="bottomLeft" state="frozen"/>
      <selection pane="bottomLeft"/>
    </sheetView>
  </sheetViews>
  <sheetFormatPr defaultRowHeight="12.75" outlineLevelRow="1" x14ac:dyDescent="0.2"/>
  <cols>
    <col min="1" max="1" width="17.85546875" style="2" customWidth="1"/>
    <col min="2" max="2" width="62.85546875" style="2" bestFit="1" customWidth="1"/>
    <col min="3" max="3" width="11" style="14" customWidth="1"/>
    <col min="4" max="4" width="9.85546875" style="1" bestFit="1" customWidth="1"/>
    <col min="5" max="5" width="10.7109375" style="1" customWidth="1"/>
    <col min="6" max="6" width="12.85546875" style="1" bestFit="1" customWidth="1"/>
    <col min="7" max="7" width="16" style="1" customWidth="1"/>
    <col min="8" max="8" width="9.7109375" style="13" bestFit="1" customWidth="1"/>
    <col min="9" max="9" width="16" style="5" customWidth="1"/>
    <col min="10" max="10" width="10.5703125" style="5" bestFit="1" customWidth="1"/>
    <col min="11" max="11" width="13.5703125" style="5" bestFit="1" customWidth="1"/>
    <col min="12" max="12" width="11.140625" style="5" bestFit="1" customWidth="1"/>
    <col min="13" max="13" width="13.140625" style="5" bestFit="1" customWidth="1"/>
    <col min="14" max="14" width="15" style="5" bestFit="1" customWidth="1"/>
    <col min="15" max="15" width="11.42578125" style="5" bestFit="1" customWidth="1"/>
    <col min="16" max="17" width="12" style="5" customWidth="1"/>
    <col min="18" max="18" width="11.140625" style="5" bestFit="1" customWidth="1"/>
    <col min="19" max="20" width="11.5703125" style="5" bestFit="1" customWidth="1"/>
    <col min="21" max="21" width="11.5703125" style="1" bestFit="1" customWidth="1"/>
    <col min="22" max="22" width="8.140625" style="1" bestFit="1" customWidth="1"/>
    <col min="23" max="23" width="9.85546875" style="1" bestFit="1" customWidth="1"/>
    <col min="24" max="24" width="11.42578125" style="1" bestFit="1" customWidth="1"/>
    <col min="25" max="16384" width="9.140625" style="1"/>
  </cols>
  <sheetData>
    <row r="1" spans="1:26" s="78" customFormat="1" ht="30" outlineLevel="1" x14ac:dyDescent="0.4">
      <c r="A1" s="77"/>
      <c r="B1" s="109" t="s">
        <v>128</v>
      </c>
      <c r="C1" s="109"/>
      <c r="D1" s="109" t="s">
        <v>130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77"/>
      <c r="R1" s="77"/>
      <c r="S1" s="77"/>
      <c r="T1" s="77"/>
      <c r="U1" s="77"/>
      <c r="V1" s="77"/>
      <c r="W1" s="77"/>
      <c r="X1" s="77"/>
    </row>
    <row r="2" spans="1:26" s="27" customFormat="1" ht="6" customHeight="1" outlineLevel="1" x14ac:dyDescent="0.35">
      <c r="A2" s="70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6" s="19" customFormat="1" ht="15" outlineLevel="1" x14ac:dyDescent="0.2">
      <c r="A3" s="4" t="s">
        <v>129</v>
      </c>
      <c r="B3" s="103"/>
      <c r="C3" s="105"/>
      <c r="D3" s="124" t="e" vm="1">
        <v>#VALUE!</v>
      </c>
      <c r="E3" s="125"/>
      <c r="F3" s="51" t="s">
        <v>26</v>
      </c>
      <c r="G3" s="52"/>
      <c r="H3" s="103"/>
      <c r="I3" s="104"/>
      <c r="J3" s="104"/>
      <c r="K3" s="104"/>
      <c r="L3" s="104"/>
      <c r="M3" s="105"/>
      <c r="N3" s="126" t="e" vm="2">
        <v>#VALUE!</v>
      </c>
      <c r="O3" s="54" t="s">
        <v>125</v>
      </c>
      <c r="P3" s="55"/>
      <c r="Q3" s="103"/>
      <c r="R3" s="104"/>
      <c r="S3" s="104"/>
      <c r="T3" s="104"/>
      <c r="U3" s="104"/>
      <c r="V3" s="104"/>
      <c r="W3" s="105"/>
      <c r="X3" s="11"/>
      <c r="Y3" s="11"/>
      <c r="Z3" s="11"/>
    </row>
    <row r="4" spans="1:26" s="19" customFormat="1" ht="15" customHeight="1" outlineLevel="1" x14ac:dyDescent="0.25">
      <c r="A4" s="4" t="s">
        <v>23</v>
      </c>
      <c r="B4" s="103"/>
      <c r="C4" s="105"/>
      <c r="D4" s="124"/>
      <c r="E4" s="125"/>
      <c r="F4" s="51" t="s">
        <v>23</v>
      </c>
      <c r="G4" s="52"/>
      <c r="H4" s="103"/>
      <c r="I4" s="104"/>
      <c r="J4" s="104"/>
      <c r="K4" s="104"/>
      <c r="L4" s="104"/>
      <c r="M4" s="105"/>
      <c r="N4" s="126"/>
      <c r="O4" s="54" t="s">
        <v>126</v>
      </c>
      <c r="P4" s="55"/>
      <c r="Q4" s="103"/>
      <c r="R4" s="104"/>
      <c r="S4" s="104"/>
      <c r="T4" s="104"/>
      <c r="U4" s="104"/>
      <c r="V4" s="104"/>
      <c r="W4" s="105"/>
      <c r="X4" s="57"/>
      <c r="Y4" s="56"/>
      <c r="Z4" s="56"/>
    </row>
    <row r="5" spans="1:26" s="19" customFormat="1" ht="15" customHeight="1" outlineLevel="1" x14ac:dyDescent="0.25">
      <c r="A5" s="4" t="s">
        <v>22</v>
      </c>
      <c r="B5" s="103"/>
      <c r="C5" s="105"/>
      <c r="D5" s="124"/>
      <c r="E5" s="125"/>
      <c r="F5" s="51" t="s">
        <v>22</v>
      </c>
      <c r="G5" s="52"/>
      <c r="H5" s="103"/>
      <c r="I5" s="104"/>
      <c r="J5" s="104"/>
      <c r="K5" s="104"/>
      <c r="L5" s="104"/>
      <c r="M5" s="105"/>
      <c r="N5" s="126"/>
      <c r="O5" s="54" t="s">
        <v>127</v>
      </c>
      <c r="P5" s="55"/>
      <c r="Q5" s="103"/>
      <c r="R5" s="104"/>
      <c r="S5" s="104"/>
      <c r="T5" s="104"/>
      <c r="U5" s="104"/>
      <c r="V5" s="104"/>
      <c r="W5" s="105"/>
      <c r="X5" s="57"/>
      <c r="Y5" s="56"/>
      <c r="Z5" s="56"/>
    </row>
    <row r="6" spans="1:26" s="19" customFormat="1" ht="15" customHeight="1" outlineLevel="1" x14ac:dyDescent="0.25">
      <c r="A6" s="4" t="s">
        <v>24</v>
      </c>
      <c r="B6" s="103"/>
      <c r="C6" s="105"/>
      <c r="D6" s="124"/>
      <c r="E6" s="125"/>
      <c r="F6" s="51" t="s">
        <v>27</v>
      </c>
      <c r="G6" s="52"/>
      <c r="H6" s="103"/>
      <c r="I6" s="104"/>
      <c r="J6" s="104"/>
      <c r="K6" s="104"/>
      <c r="L6" s="104"/>
      <c r="M6" s="105"/>
      <c r="N6" s="126"/>
      <c r="O6" s="54" t="s">
        <v>24</v>
      </c>
      <c r="P6" s="55"/>
      <c r="Q6" s="103"/>
      <c r="R6" s="104"/>
      <c r="S6" s="104"/>
      <c r="T6" s="104"/>
      <c r="U6" s="104"/>
      <c r="V6" s="104"/>
      <c r="W6" s="105"/>
      <c r="X6" s="57"/>
      <c r="Y6" s="56"/>
      <c r="Z6" s="56"/>
    </row>
    <row r="7" spans="1:26" s="19" customFormat="1" ht="15" customHeight="1" outlineLevel="1" x14ac:dyDescent="0.25">
      <c r="A7" s="4" t="s">
        <v>118</v>
      </c>
      <c r="B7" s="103" t="s">
        <v>131</v>
      </c>
      <c r="C7" s="105"/>
      <c r="D7" s="124"/>
      <c r="E7" s="125"/>
      <c r="F7" s="51" t="s">
        <v>51</v>
      </c>
      <c r="G7" s="52"/>
      <c r="H7" s="103"/>
      <c r="I7" s="104"/>
      <c r="J7" s="104"/>
      <c r="K7" s="104"/>
      <c r="L7" s="104"/>
      <c r="M7" s="105"/>
      <c r="N7" s="126"/>
      <c r="O7" s="106" t="s">
        <v>68</v>
      </c>
      <c r="P7" s="107"/>
      <c r="Q7" s="107"/>
      <c r="R7" s="107"/>
      <c r="S7" s="107"/>
      <c r="T7" s="107"/>
      <c r="U7" s="107"/>
      <c r="V7" s="107"/>
      <c r="W7" s="108"/>
      <c r="X7" s="57"/>
      <c r="Y7" s="56"/>
      <c r="Z7" s="56"/>
    </row>
    <row r="8" spans="1:26" s="19" customFormat="1" ht="15" outlineLevel="1" x14ac:dyDescent="0.2">
      <c r="A8" s="59" t="s">
        <v>24</v>
      </c>
      <c r="B8" s="110" t="s">
        <v>132</v>
      </c>
      <c r="C8" s="111"/>
      <c r="D8" s="124"/>
      <c r="E8" s="125"/>
      <c r="F8" s="51" t="s">
        <v>24</v>
      </c>
      <c r="G8" s="53"/>
      <c r="H8" s="103"/>
      <c r="I8" s="104"/>
      <c r="J8" s="104"/>
      <c r="K8" s="104"/>
      <c r="L8" s="104"/>
      <c r="M8" s="105"/>
      <c r="N8" s="126"/>
      <c r="O8" s="81"/>
      <c r="P8" s="81"/>
      <c r="Q8" s="81"/>
      <c r="R8" s="81"/>
      <c r="S8" s="81"/>
      <c r="T8" s="81"/>
      <c r="U8" s="81"/>
      <c r="V8" s="81"/>
      <c r="W8" s="81"/>
      <c r="X8" s="58"/>
      <c r="Y8" s="58"/>
      <c r="Z8" s="58"/>
    </row>
    <row r="9" spans="1:26" s="19" customFormat="1" ht="3.75" customHeight="1" outlineLevel="1" x14ac:dyDescent="0.2">
      <c r="A9" s="22"/>
      <c r="B9" s="71"/>
      <c r="C9" s="71"/>
      <c r="D9" s="7"/>
      <c r="E9" s="7"/>
      <c r="F9" s="72"/>
      <c r="G9" s="73"/>
      <c r="H9" s="40"/>
      <c r="I9" s="40"/>
      <c r="J9" s="25"/>
      <c r="K9" s="25"/>
      <c r="L9" s="25"/>
      <c r="M9" s="25"/>
      <c r="N9" s="40"/>
      <c r="O9" s="79"/>
      <c r="P9" s="79"/>
      <c r="Q9" s="80"/>
      <c r="R9" s="80"/>
      <c r="S9" s="80"/>
      <c r="T9" s="80"/>
      <c r="U9" s="80"/>
      <c r="V9" s="40"/>
      <c r="W9" s="40"/>
      <c r="X9" s="58"/>
      <c r="Y9" s="58"/>
      <c r="Z9" s="58"/>
    </row>
    <row r="10" spans="1:26" ht="15.75" outlineLevel="1" x14ac:dyDescent="0.25">
      <c r="A10" s="28" t="s">
        <v>107</v>
      </c>
      <c r="B10" s="21"/>
      <c r="C10" s="6"/>
      <c r="D10" s="3"/>
      <c r="E10" s="3"/>
      <c r="F10" s="3"/>
      <c r="G10" s="3"/>
      <c r="H10" s="10"/>
      <c r="I10" s="6"/>
      <c r="J10" s="62" t="s">
        <v>74</v>
      </c>
      <c r="K10" s="62"/>
      <c r="L10" s="62"/>
      <c r="M10" s="63"/>
      <c r="N10" s="63"/>
      <c r="O10" s="63"/>
      <c r="P10" s="63"/>
      <c r="Q10" s="63"/>
      <c r="R10" s="63"/>
      <c r="S10" s="63"/>
      <c r="T10" s="63"/>
      <c r="U10" s="64"/>
      <c r="V10" s="18"/>
      <c r="W10" s="9"/>
      <c r="X10" s="9"/>
    </row>
    <row r="11" spans="1:26" s="23" customFormat="1" ht="108.75" customHeight="1" x14ac:dyDescent="0.2">
      <c r="A11" s="86" t="s">
        <v>57</v>
      </c>
      <c r="B11" s="87" t="s">
        <v>122</v>
      </c>
      <c r="C11" s="88" t="s">
        <v>58</v>
      </c>
      <c r="D11" s="89" t="s">
        <v>59</v>
      </c>
      <c r="E11" s="89" t="s">
        <v>60</v>
      </c>
      <c r="F11" s="87" t="s">
        <v>72</v>
      </c>
      <c r="G11" s="89" t="s">
        <v>13</v>
      </c>
      <c r="H11" s="90" t="s">
        <v>108</v>
      </c>
      <c r="I11" s="88" t="s">
        <v>73</v>
      </c>
      <c r="J11" s="91" t="s">
        <v>119</v>
      </c>
      <c r="K11" s="91" t="s">
        <v>120</v>
      </c>
      <c r="L11" s="91" t="s">
        <v>109</v>
      </c>
      <c r="M11" s="91" t="s">
        <v>76</v>
      </c>
      <c r="N11" s="92" t="s">
        <v>123</v>
      </c>
      <c r="O11" s="91" t="s">
        <v>110</v>
      </c>
      <c r="P11" s="91" t="s">
        <v>111</v>
      </c>
      <c r="Q11" s="91" t="s">
        <v>112</v>
      </c>
      <c r="R11" s="91" t="s">
        <v>121</v>
      </c>
      <c r="S11" s="91" t="s">
        <v>113</v>
      </c>
      <c r="T11" s="91" t="s">
        <v>114</v>
      </c>
      <c r="U11" s="91" t="s">
        <v>115</v>
      </c>
      <c r="V11" s="93" t="s">
        <v>56</v>
      </c>
      <c r="W11" s="93" t="s">
        <v>61</v>
      </c>
      <c r="X11" s="93" t="s">
        <v>75</v>
      </c>
    </row>
    <row r="12" spans="1:26" ht="15.75" x14ac:dyDescent="0.25">
      <c r="A12" s="94" t="s">
        <v>2</v>
      </c>
      <c r="B12" s="95"/>
      <c r="C12" s="96"/>
      <c r="D12" s="97"/>
      <c r="E12" s="97"/>
      <c r="F12" s="97"/>
      <c r="G12" s="97"/>
      <c r="H12" s="98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100"/>
      <c r="V12" s="101"/>
      <c r="W12" s="101"/>
      <c r="X12" s="102"/>
    </row>
    <row r="13" spans="1:26" s="8" customFormat="1" ht="15.75" x14ac:dyDescent="0.25">
      <c r="A13" s="4">
        <v>97576</v>
      </c>
      <c r="B13" s="4" t="s">
        <v>30</v>
      </c>
      <c r="C13" s="29">
        <v>5.2</v>
      </c>
      <c r="D13" s="30">
        <v>96</v>
      </c>
      <c r="E13" s="30">
        <v>31.200000000000003</v>
      </c>
      <c r="F13" s="31" t="s">
        <v>14</v>
      </c>
      <c r="G13" s="30">
        <v>3.06</v>
      </c>
      <c r="H13" s="32">
        <v>6.09</v>
      </c>
      <c r="I13" s="32">
        <v>0.78170520833333335</v>
      </c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82">
        <f>J13+K13+L13+M13+N13+O13+P13+Q13+R13+S13+T13+U13</f>
        <v>0</v>
      </c>
      <c r="W13" s="83">
        <f>G13*V13</f>
        <v>0</v>
      </c>
      <c r="X13" s="84">
        <f>V13*H13</f>
        <v>0</v>
      </c>
    </row>
    <row r="14" spans="1:26" s="8" customFormat="1" ht="15.75" x14ac:dyDescent="0.25">
      <c r="A14" s="4">
        <v>97578</v>
      </c>
      <c r="B14" s="4" t="s">
        <v>70</v>
      </c>
      <c r="C14" s="29">
        <v>4.76</v>
      </c>
      <c r="D14" s="30">
        <v>96</v>
      </c>
      <c r="E14" s="30">
        <v>28.56</v>
      </c>
      <c r="F14" s="31" t="s">
        <v>14</v>
      </c>
      <c r="G14" s="30">
        <v>2.4700000000000002</v>
      </c>
      <c r="H14" s="32">
        <v>4.92</v>
      </c>
      <c r="I14" s="32">
        <v>0.73603437499999991</v>
      </c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82">
        <f t="shared" ref="V14:V18" si="0">J14+K14+L14+M14+N14+O14+P14+Q14+R14+S14+T14+U14</f>
        <v>0</v>
      </c>
      <c r="W14" s="83">
        <f t="shared" ref="W14:W18" si="1">G14*V14</f>
        <v>0</v>
      </c>
      <c r="X14" s="84">
        <f t="shared" ref="X14:X18" si="2">V14*H14</f>
        <v>0</v>
      </c>
    </row>
    <row r="15" spans="1:26" ht="15.75" x14ac:dyDescent="0.25">
      <c r="A15" s="4">
        <v>94621</v>
      </c>
      <c r="B15" s="4" t="s">
        <v>29</v>
      </c>
      <c r="C15" s="29">
        <v>4.75</v>
      </c>
      <c r="D15" s="30">
        <v>96</v>
      </c>
      <c r="E15" s="30">
        <v>28.5</v>
      </c>
      <c r="F15" s="31" t="s">
        <v>14</v>
      </c>
      <c r="G15" s="30">
        <v>2.2000000000000002</v>
      </c>
      <c r="H15" s="32">
        <v>4.38</v>
      </c>
      <c r="I15" s="32">
        <v>1.0123614583333334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82">
        <f t="shared" si="0"/>
        <v>0</v>
      </c>
      <c r="W15" s="83">
        <f t="shared" si="1"/>
        <v>0</v>
      </c>
      <c r="X15" s="84">
        <f t="shared" si="2"/>
        <v>0</v>
      </c>
    </row>
    <row r="16" spans="1:26" ht="15.75" x14ac:dyDescent="0.25">
      <c r="A16" s="4">
        <v>94781</v>
      </c>
      <c r="B16" s="4" t="s">
        <v>71</v>
      </c>
      <c r="C16" s="29">
        <v>4.4400000000000004</v>
      </c>
      <c r="D16" s="30">
        <v>96</v>
      </c>
      <c r="E16" s="30">
        <v>26.64</v>
      </c>
      <c r="F16" s="31" t="s">
        <v>14</v>
      </c>
      <c r="G16" s="30">
        <v>2.77</v>
      </c>
      <c r="H16" s="32">
        <v>5.52</v>
      </c>
      <c r="I16" s="32">
        <v>0.8141260416666668</v>
      </c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82">
        <f t="shared" si="0"/>
        <v>0</v>
      </c>
      <c r="W16" s="83">
        <f t="shared" si="1"/>
        <v>0</v>
      </c>
      <c r="X16" s="84">
        <f t="shared" si="2"/>
        <v>0</v>
      </c>
    </row>
    <row r="17" spans="1:24" ht="15.75" x14ac:dyDescent="0.25">
      <c r="A17" s="4">
        <v>60325</v>
      </c>
      <c r="B17" s="4" t="s">
        <v>30</v>
      </c>
      <c r="C17" s="29">
        <v>3.25</v>
      </c>
      <c r="D17" s="33">
        <v>120</v>
      </c>
      <c r="E17" s="29">
        <v>24.375</v>
      </c>
      <c r="F17" s="31" t="s">
        <v>20</v>
      </c>
      <c r="G17" s="30">
        <v>2.27</v>
      </c>
      <c r="H17" s="32">
        <v>4.5199999999999996</v>
      </c>
      <c r="I17" s="32">
        <v>0.57651249999999998</v>
      </c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82">
        <f t="shared" si="0"/>
        <v>0</v>
      </c>
      <c r="W17" s="83">
        <f t="shared" si="1"/>
        <v>0</v>
      </c>
      <c r="X17" s="84">
        <f t="shared" si="2"/>
        <v>0</v>
      </c>
    </row>
    <row r="18" spans="1:24" ht="15.75" x14ac:dyDescent="0.25">
      <c r="A18" s="4">
        <v>61300</v>
      </c>
      <c r="B18" s="4" t="s">
        <v>30</v>
      </c>
      <c r="C18" s="29">
        <v>3.95</v>
      </c>
      <c r="D18" s="33">
        <v>120</v>
      </c>
      <c r="E18" s="29">
        <v>29.625</v>
      </c>
      <c r="F18" s="31" t="s">
        <v>66</v>
      </c>
      <c r="G18" s="30">
        <v>2.85</v>
      </c>
      <c r="H18" s="32">
        <v>5.68</v>
      </c>
      <c r="I18" s="32">
        <v>0.65936666666666666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82">
        <f t="shared" si="0"/>
        <v>0</v>
      </c>
      <c r="W18" s="83">
        <f t="shared" si="1"/>
        <v>0</v>
      </c>
      <c r="X18" s="84">
        <f t="shared" si="2"/>
        <v>0</v>
      </c>
    </row>
    <row r="19" spans="1:24" ht="15.75" x14ac:dyDescent="0.25">
      <c r="A19" s="94" t="s">
        <v>1</v>
      </c>
      <c r="B19" s="95"/>
      <c r="C19" s="96"/>
      <c r="D19" s="97"/>
      <c r="E19" s="97"/>
      <c r="F19" s="97"/>
      <c r="G19" s="97"/>
      <c r="H19" s="98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100"/>
      <c r="V19" s="101"/>
      <c r="W19" s="101"/>
      <c r="X19" s="102"/>
    </row>
    <row r="20" spans="1:24" ht="15.75" x14ac:dyDescent="0.25">
      <c r="A20" s="4">
        <v>67576</v>
      </c>
      <c r="B20" s="4" t="s">
        <v>96</v>
      </c>
      <c r="C20" s="29">
        <v>5.2</v>
      </c>
      <c r="D20" s="30">
        <v>48</v>
      </c>
      <c r="E20" s="30">
        <v>15.600000000000001</v>
      </c>
      <c r="F20" s="31" t="s">
        <v>14</v>
      </c>
      <c r="G20" s="30">
        <v>1.53</v>
      </c>
      <c r="H20" s="32">
        <v>3.05</v>
      </c>
      <c r="I20" s="32">
        <v>0.77055000000000007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82">
        <f t="shared" ref="V20:V28" si="3">J20+K20+L20+M20+N20+O20+P20+Q20+R20+S20+T20+U20</f>
        <v>0</v>
      </c>
      <c r="W20" s="83">
        <f t="shared" ref="W20:W28" si="4">G20*V20</f>
        <v>0</v>
      </c>
      <c r="X20" s="84">
        <f t="shared" ref="X20:X28" si="5">V20*H20</f>
        <v>0</v>
      </c>
    </row>
    <row r="21" spans="1:24" ht="15.75" x14ac:dyDescent="0.25">
      <c r="A21" s="4">
        <v>67578</v>
      </c>
      <c r="B21" s="4" t="s">
        <v>30</v>
      </c>
      <c r="C21" s="29">
        <v>4.76</v>
      </c>
      <c r="D21" s="30">
        <v>72</v>
      </c>
      <c r="E21" s="30">
        <v>21.42</v>
      </c>
      <c r="F21" s="31" t="s">
        <v>14</v>
      </c>
      <c r="G21" s="30">
        <v>1.85</v>
      </c>
      <c r="H21" s="32">
        <v>3.68</v>
      </c>
      <c r="I21" s="32">
        <v>0.67600138888888894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82">
        <f t="shared" si="3"/>
        <v>0</v>
      </c>
      <c r="W21" s="83">
        <f t="shared" si="4"/>
        <v>0</v>
      </c>
      <c r="X21" s="84">
        <f t="shared" si="5"/>
        <v>0</v>
      </c>
    </row>
    <row r="22" spans="1:24" ht="15.75" x14ac:dyDescent="0.25">
      <c r="A22" s="4">
        <v>67582</v>
      </c>
      <c r="B22" s="4" t="s">
        <v>97</v>
      </c>
      <c r="C22" s="29">
        <v>5</v>
      </c>
      <c r="D22" s="30">
        <v>48</v>
      </c>
      <c r="E22" s="30">
        <v>15</v>
      </c>
      <c r="F22" s="31" t="s">
        <v>14</v>
      </c>
      <c r="G22" s="30">
        <v>1.43</v>
      </c>
      <c r="H22" s="32">
        <v>2.85</v>
      </c>
      <c r="I22" s="32">
        <v>0.77209166666666673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82">
        <f t="shared" si="3"/>
        <v>0</v>
      </c>
      <c r="W22" s="83">
        <f t="shared" si="4"/>
        <v>0</v>
      </c>
      <c r="X22" s="84">
        <f t="shared" si="5"/>
        <v>0</v>
      </c>
    </row>
    <row r="23" spans="1:24" ht="15.75" x14ac:dyDescent="0.25">
      <c r="A23" s="4">
        <v>69544</v>
      </c>
      <c r="B23" s="4" t="s">
        <v>98</v>
      </c>
      <c r="C23" s="29">
        <v>5</v>
      </c>
      <c r="D23" s="30">
        <v>48</v>
      </c>
      <c r="E23" s="30">
        <v>15</v>
      </c>
      <c r="F23" s="31" t="s">
        <v>14</v>
      </c>
      <c r="G23" s="30">
        <v>1.1200000000000001</v>
      </c>
      <c r="H23" s="32">
        <v>2.23</v>
      </c>
      <c r="I23" s="32">
        <v>0.81625833333333342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82">
        <f t="shared" si="3"/>
        <v>0</v>
      </c>
      <c r="W23" s="83">
        <f t="shared" si="4"/>
        <v>0</v>
      </c>
      <c r="X23" s="84">
        <f t="shared" si="5"/>
        <v>0</v>
      </c>
    </row>
    <row r="24" spans="1:24" ht="15.75" x14ac:dyDescent="0.25">
      <c r="A24" s="4">
        <v>67601</v>
      </c>
      <c r="B24" s="4" t="s">
        <v>99</v>
      </c>
      <c r="C24" s="29">
        <v>5.75</v>
      </c>
      <c r="D24" s="30">
        <v>48</v>
      </c>
      <c r="E24" s="30">
        <v>17.25</v>
      </c>
      <c r="F24" s="31" t="s">
        <v>89</v>
      </c>
      <c r="G24" s="30">
        <v>2.2400000000000002</v>
      </c>
      <c r="H24" s="34">
        <v>4.46</v>
      </c>
      <c r="I24" s="32">
        <v>1.1025604166666667</v>
      </c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82">
        <f t="shared" si="3"/>
        <v>0</v>
      </c>
      <c r="W24" s="83">
        <f t="shared" si="4"/>
        <v>0</v>
      </c>
      <c r="X24" s="84">
        <f t="shared" si="5"/>
        <v>0</v>
      </c>
    </row>
    <row r="25" spans="1:24" ht="15.75" x14ac:dyDescent="0.25">
      <c r="A25" s="4">
        <v>68660</v>
      </c>
      <c r="B25" s="35" t="s">
        <v>100</v>
      </c>
      <c r="C25" s="29">
        <v>5.2</v>
      </c>
      <c r="D25" s="30">
        <v>48</v>
      </c>
      <c r="E25" s="30">
        <v>15.6</v>
      </c>
      <c r="F25" s="31" t="s">
        <v>14</v>
      </c>
      <c r="G25" s="30">
        <v>0.69</v>
      </c>
      <c r="H25" s="32">
        <v>1.37</v>
      </c>
      <c r="I25" s="32">
        <v>0.97221666666666673</v>
      </c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82">
        <f t="shared" si="3"/>
        <v>0</v>
      </c>
      <c r="W25" s="83">
        <f t="shared" si="4"/>
        <v>0</v>
      </c>
      <c r="X25" s="84">
        <f t="shared" si="5"/>
        <v>0</v>
      </c>
    </row>
    <row r="26" spans="1:24" ht="15.75" x14ac:dyDescent="0.25">
      <c r="A26" s="4">
        <v>64621</v>
      </c>
      <c r="B26" s="4" t="s">
        <v>101</v>
      </c>
      <c r="C26" s="29">
        <v>4.75</v>
      </c>
      <c r="D26" s="30">
        <v>48</v>
      </c>
      <c r="E26" s="30">
        <v>14.25</v>
      </c>
      <c r="F26" s="31" t="s">
        <v>14</v>
      </c>
      <c r="G26" s="30">
        <v>1.1000000000000001</v>
      </c>
      <c r="H26" s="32">
        <v>2.19</v>
      </c>
      <c r="I26" s="32">
        <v>1.0117270833333334</v>
      </c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82">
        <f t="shared" si="3"/>
        <v>0</v>
      </c>
      <c r="W26" s="83">
        <f t="shared" si="4"/>
        <v>0</v>
      </c>
      <c r="X26" s="84">
        <f t="shared" si="5"/>
        <v>0</v>
      </c>
    </row>
    <row r="27" spans="1:24" ht="15.75" x14ac:dyDescent="0.25">
      <c r="A27" s="4">
        <v>64781</v>
      </c>
      <c r="B27" s="4" t="s">
        <v>102</v>
      </c>
      <c r="C27" s="29">
        <v>4.4400000000000004</v>
      </c>
      <c r="D27" s="30">
        <v>72</v>
      </c>
      <c r="E27" s="30">
        <v>19.98</v>
      </c>
      <c r="F27" s="31" t="s">
        <v>14</v>
      </c>
      <c r="G27" s="30">
        <v>2.08</v>
      </c>
      <c r="H27" s="32">
        <v>4.1399999999999997</v>
      </c>
      <c r="I27" s="32">
        <v>0.79541250000000008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82">
        <f t="shared" si="3"/>
        <v>0</v>
      </c>
      <c r="W27" s="83">
        <f t="shared" si="4"/>
        <v>0</v>
      </c>
      <c r="X27" s="84">
        <f t="shared" si="5"/>
        <v>0</v>
      </c>
    </row>
    <row r="28" spans="1:24" ht="15.75" x14ac:dyDescent="0.25">
      <c r="A28" s="4">
        <v>64341</v>
      </c>
      <c r="B28" s="4" t="s">
        <v>103</v>
      </c>
      <c r="C28" s="29">
        <v>3.95</v>
      </c>
      <c r="D28" s="30">
        <v>72</v>
      </c>
      <c r="E28" s="30">
        <v>17.78</v>
      </c>
      <c r="F28" s="31" t="s">
        <v>66</v>
      </c>
      <c r="G28" s="30">
        <v>1.71</v>
      </c>
      <c r="H28" s="32">
        <v>3.41</v>
      </c>
      <c r="I28" s="32">
        <v>0.62811388888888886</v>
      </c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82">
        <f t="shared" si="3"/>
        <v>0</v>
      </c>
      <c r="W28" s="83">
        <f t="shared" si="4"/>
        <v>0</v>
      </c>
      <c r="X28" s="84">
        <f t="shared" si="5"/>
        <v>0</v>
      </c>
    </row>
    <row r="29" spans="1:24" ht="15.75" x14ac:dyDescent="0.25">
      <c r="A29" s="94" t="s">
        <v>124</v>
      </c>
      <c r="B29" s="95"/>
      <c r="C29" s="96"/>
      <c r="D29" s="97"/>
      <c r="E29" s="97"/>
      <c r="F29" s="97"/>
      <c r="G29" s="97"/>
      <c r="H29" s="98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100"/>
      <c r="V29" s="101"/>
      <c r="W29" s="101"/>
      <c r="X29" s="102"/>
    </row>
    <row r="30" spans="1:24" ht="15.75" x14ac:dyDescent="0.25">
      <c r="A30" s="4">
        <v>93457</v>
      </c>
      <c r="B30" s="4" t="s">
        <v>31</v>
      </c>
      <c r="C30" s="29">
        <v>5.45</v>
      </c>
      <c r="D30" s="30">
        <v>96</v>
      </c>
      <c r="E30" s="30">
        <v>32.700000000000003</v>
      </c>
      <c r="F30" s="31" t="s">
        <v>14</v>
      </c>
      <c r="G30" s="30">
        <v>3.5</v>
      </c>
      <c r="H30" s="32">
        <v>6.97</v>
      </c>
      <c r="I30" s="32">
        <v>0.8226947916666667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82">
        <f>J30+K30+L30+M30+N30+O30+P30+Q30+R30+S30+T30+U30</f>
        <v>0</v>
      </c>
      <c r="W30" s="83">
        <f>G30*V30</f>
        <v>0</v>
      </c>
      <c r="X30" s="84">
        <f>V30*H30</f>
        <v>0</v>
      </c>
    </row>
    <row r="31" spans="1:24" ht="15.75" x14ac:dyDescent="0.25">
      <c r="A31" s="94" t="s">
        <v>11</v>
      </c>
      <c r="B31" s="95"/>
      <c r="C31" s="96"/>
      <c r="D31" s="97"/>
      <c r="E31" s="97"/>
      <c r="F31" s="97"/>
      <c r="G31" s="97"/>
      <c r="H31" s="98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100"/>
      <c r="V31" s="101"/>
      <c r="W31" s="101"/>
      <c r="X31" s="102"/>
    </row>
    <row r="32" spans="1:24" ht="15.75" x14ac:dyDescent="0.25">
      <c r="A32" s="4">
        <v>63457</v>
      </c>
      <c r="B32" s="4" t="s">
        <v>63</v>
      </c>
      <c r="C32" s="29">
        <v>5.45</v>
      </c>
      <c r="D32" s="30">
        <v>48</v>
      </c>
      <c r="E32" s="30">
        <v>16.350000000000001</v>
      </c>
      <c r="F32" s="31" t="s">
        <v>14</v>
      </c>
      <c r="G32" s="30">
        <v>1.75</v>
      </c>
      <c r="H32" s="32">
        <v>3.49</v>
      </c>
      <c r="I32" s="32">
        <v>0.80633124999999994</v>
      </c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82">
        <f t="shared" ref="V32:V33" si="6">J32+K32+L32+M32+N32+O32+P32+Q32+R32+S32+T32+U32</f>
        <v>0</v>
      </c>
      <c r="W32" s="83">
        <f t="shared" ref="W32:W33" si="7">G32*V32</f>
        <v>0</v>
      </c>
      <c r="X32" s="84">
        <f t="shared" ref="X32:X33" si="8">V32*H32</f>
        <v>0</v>
      </c>
    </row>
    <row r="33" spans="1:24" ht="15.75" x14ac:dyDescent="0.25">
      <c r="A33" s="4">
        <v>63460</v>
      </c>
      <c r="B33" s="4" t="s">
        <v>62</v>
      </c>
      <c r="C33" s="29">
        <v>4.75</v>
      </c>
      <c r="D33" s="30">
        <v>48</v>
      </c>
      <c r="E33" s="30">
        <v>14.25</v>
      </c>
      <c r="F33" s="31" t="s">
        <v>14</v>
      </c>
      <c r="G33" s="30">
        <v>2.25</v>
      </c>
      <c r="H33" s="32">
        <v>4.4800000000000004</v>
      </c>
      <c r="I33" s="32">
        <v>1.1411020833333332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82">
        <f t="shared" si="6"/>
        <v>0</v>
      </c>
      <c r="W33" s="83">
        <f t="shared" si="7"/>
        <v>0</v>
      </c>
      <c r="X33" s="84">
        <f t="shared" si="8"/>
        <v>0</v>
      </c>
    </row>
    <row r="34" spans="1:24" ht="15.75" x14ac:dyDescent="0.25">
      <c r="A34" s="4">
        <v>68334</v>
      </c>
      <c r="B34" s="4" t="s">
        <v>32</v>
      </c>
      <c r="C34" s="29">
        <v>3.75</v>
      </c>
      <c r="D34" s="30">
        <v>72</v>
      </c>
      <c r="E34" s="30">
        <v>16.88</v>
      </c>
      <c r="F34" s="31" t="s">
        <v>15</v>
      </c>
      <c r="G34" s="30">
        <v>2.66</v>
      </c>
      <c r="H34" s="32">
        <v>5.3</v>
      </c>
      <c r="I34" s="32">
        <v>0.76920972222222228</v>
      </c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82">
        <f>J34+K34+L34+M34+N34+O34+P34+Q34+R34+S34+T34+U34</f>
        <v>0</v>
      </c>
      <c r="W34" s="83">
        <f>G34*V34</f>
        <v>0</v>
      </c>
      <c r="X34" s="84">
        <f>V34*H34</f>
        <v>0</v>
      </c>
    </row>
    <row r="35" spans="1:24" ht="15.75" x14ac:dyDescent="0.25">
      <c r="A35" s="94" t="s">
        <v>12</v>
      </c>
      <c r="B35" s="95"/>
      <c r="C35" s="96"/>
      <c r="D35" s="97"/>
      <c r="E35" s="97"/>
      <c r="F35" s="97"/>
      <c r="G35" s="97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100"/>
      <c r="V35" s="101"/>
      <c r="W35" s="101"/>
      <c r="X35" s="102"/>
    </row>
    <row r="36" spans="1:24" ht="15.75" x14ac:dyDescent="0.25">
      <c r="A36" s="4">
        <v>67777</v>
      </c>
      <c r="B36" s="4" t="s">
        <v>33</v>
      </c>
      <c r="C36" s="29">
        <v>2.25</v>
      </c>
      <c r="D36" s="30">
        <v>80</v>
      </c>
      <c r="E36" s="30">
        <v>11.25</v>
      </c>
      <c r="F36" s="31" t="s">
        <v>64</v>
      </c>
      <c r="G36" s="30">
        <v>5.01</v>
      </c>
      <c r="H36" s="32">
        <v>9.98</v>
      </c>
      <c r="I36" s="32">
        <v>0.45684374999999999</v>
      </c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82">
        <f t="shared" ref="V36:V41" si="9">J36+K36+L36+M36+N36+O36+P36+Q36+R36+S36+T36+U36</f>
        <v>0</v>
      </c>
      <c r="W36" s="83">
        <f t="shared" ref="W36:W41" si="10">G36*V36</f>
        <v>0</v>
      </c>
      <c r="X36" s="84">
        <f t="shared" ref="X36:X41" si="11">V36*H36</f>
        <v>0</v>
      </c>
    </row>
    <row r="37" spans="1:24" ht="15.75" x14ac:dyDescent="0.25">
      <c r="A37" s="4">
        <v>64143</v>
      </c>
      <c r="B37" s="4" t="s">
        <v>34</v>
      </c>
      <c r="C37" s="29">
        <v>2</v>
      </c>
      <c r="D37" s="33">
        <v>144</v>
      </c>
      <c r="E37" s="29">
        <v>18</v>
      </c>
      <c r="F37" s="31" t="s">
        <v>16</v>
      </c>
      <c r="G37" s="30">
        <v>9</v>
      </c>
      <c r="H37" s="32">
        <v>17.920000000000002</v>
      </c>
      <c r="I37" s="32">
        <v>0.37958541666666662</v>
      </c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82">
        <f t="shared" si="9"/>
        <v>0</v>
      </c>
      <c r="W37" s="83">
        <f t="shared" si="10"/>
        <v>0</v>
      </c>
      <c r="X37" s="84">
        <f t="shared" si="11"/>
        <v>0</v>
      </c>
    </row>
    <row r="38" spans="1:24" ht="15.75" x14ac:dyDescent="0.25">
      <c r="A38" s="4">
        <v>64142</v>
      </c>
      <c r="B38" s="4" t="s">
        <v>35</v>
      </c>
      <c r="C38" s="29">
        <v>2</v>
      </c>
      <c r="D38" s="33">
        <v>144</v>
      </c>
      <c r="E38" s="29">
        <v>18</v>
      </c>
      <c r="F38" s="31" t="s">
        <v>16</v>
      </c>
      <c r="G38" s="30">
        <v>9</v>
      </c>
      <c r="H38" s="32">
        <v>17.920000000000002</v>
      </c>
      <c r="I38" s="32">
        <v>0.37958541666666662</v>
      </c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82">
        <f t="shared" si="9"/>
        <v>0</v>
      </c>
      <c r="W38" s="83">
        <f t="shared" si="10"/>
        <v>0</v>
      </c>
      <c r="X38" s="84">
        <f t="shared" si="11"/>
        <v>0</v>
      </c>
    </row>
    <row r="39" spans="1:24" ht="15.75" x14ac:dyDescent="0.25">
      <c r="A39" s="4">
        <v>64150</v>
      </c>
      <c r="B39" s="4" t="s">
        <v>36</v>
      </c>
      <c r="C39" s="29">
        <v>2</v>
      </c>
      <c r="D39" s="33">
        <v>144</v>
      </c>
      <c r="E39" s="29">
        <v>18</v>
      </c>
      <c r="F39" s="31" t="s">
        <v>16</v>
      </c>
      <c r="G39" s="30">
        <v>9</v>
      </c>
      <c r="H39" s="32">
        <v>17.920000000000002</v>
      </c>
      <c r="I39" s="32">
        <v>0.37958541666666662</v>
      </c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82">
        <f t="shared" si="9"/>
        <v>0</v>
      </c>
      <c r="W39" s="83">
        <f t="shared" si="10"/>
        <v>0</v>
      </c>
      <c r="X39" s="84">
        <f t="shared" si="11"/>
        <v>0</v>
      </c>
    </row>
    <row r="40" spans="1:24" ht="15.75" x14ac:dyDescent="0.25">
      <c r="A40" s="4">
        <v>64160</v>
      </c>
      <c r="B40" s="4" t="s">
        <v>37</v>
      </c>
      <c r="C40" s="29">
        <v>2</v>
      </c>
      <c r="D40" s="33">
        <v>144</v>
      </c>
      <c r="E40" s="29">
        <v>18</v>
      </c>
      <c r="F40" s="31" t="s">
        <v>16</v>
      </c>
      <c r="G40" s="30">
        <v>9</v>
      </c>
      <c r="H40" s="32">
        <v>17.920000000000002</v>
      </c>
      <c r="I40" s="32">
        <v>0.37958541666666662</v>
      </c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82">
        <f t="shared" si="9"/>
        <v>0</v>
      </c>
      <c r="W40" s="83">
        <f t="shared" si="10"/>
        <v>0</v>
      </c>
      <c r="X40" s="84">
        <f t="shared" si="11"/>
        <v>0</v>
      </c>
    </row>
    <row r="41" spans="1:24" ht="15.75" x14ac:dyDescent="0.25">
      <c r="A41" s="4">
        <v>64162</v>
      </c>
      <c r="B41" s="4" t="s">
        <v>69</v>
      </c>
      <c r="C41" s="29">
        <v>2</v>
      </c>
      <c r="D41" s="33">
        <v>144</v>
      </c>
      <c r="E41" s="29">
        <v>18</v>
      </c>
      <c r="F41" s="31" t="s">
        <v>16</v>
      </c>
      <c r="G41" s="30">
        <v>9</v>
      </c>
      <c r="H41" s="32">
        <v>17.920000000000002</v>
      </c>
      <c r="I41" s="32">
        <v>0.37958541666666662</v>
      </c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82">
        <f t="shared" si="9"/>
        <v>0</v>
      </c>
      <c r="W41" s="83">
        <f t="shared" si="10"/>
        <v>0</v>
      </c>
      <c r="X41" s="84">
        <f t="shared" si="11"/>
        <v>0</v>
      </c>
    </row>
    <row r="42" spans="1:24" ht="15.75" x14ac:dyDescent="0.25">
      <c r="A42" s="4">
        <v>61955</v>
      </c>
      <c r="B42" s="4" t="s">
        <v>84</v>
      </c>
      <c r="C42" s="29">
        <v>2.2000000000000002</v>
      </c>
      <c r="D42" s="33">
        <v>144</v>
      </c>
      <c r="E42" s="29">
        <v>19.8</v>
      </c>
      <c r="F42" s="31" t="s">
        <v>17</v>
      </c>
      <c r="G42" s="30">
        <v>1.71</v>
      </c>
      <c r="H42" s="32">
        <v>3.41</v>
      </c>
      <c r="I42" s="32">
        <v>0.52487430555555559</v>
      </c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82">
        <f t="shared" ref="V42:V43" si="12">J42+K42+L42+M42+N42+O42+P42+Q42+R42+S42+T42+U42</f>
        <v>0</v>
      </c>
      <c r="W42" s="83">
        <f t="shared" ref="W42:W43" si="13">G42*V42</f>
        <v>0</v>
      </c>
      <c r="X42" s="84">
        <f t="shared" ref="X42:X43" si="14">V42*H42</f>
        <v>0</v>
      </c>
    </row>
    <row r="43" spans="1:24" ht="15.75" x14ac:dyDescent="0.25">
      <c r="A43" s="4">
        <v>67778</v>
      </c>
      <c r="B43" s="4" t="s">
        <v>85</v>
      </c>
      <c r="C43" s="29">
        <v>3</v>
      </c>
      <c r="D43" s="33">
        <v>72</v>
      </c>
      <c r="E43" s="29">
        <v>13.5</v>
      </c>
      <c r="F43" s="31" t="s">
        <v>18</v>
      </c>
      <c r="G43" s="30">
        <v>1.06</v>
      </c>
      <c r="H43" s="32">
        <v>2.11</v>
      </c>
      <c r="I43" s="32">
        <v>0.67138888888888881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82">
        <f t="shared" si="12"/>
        <v>0</v>
      </c>
      <c r="W43" s="83">
        <f t="shared" si="13"/>
        <v>0</v>
      </c>
      <c r="X43" s="84">
        <f t="shared" si="14"/>
        <v>0</v>
      </c>
    </row>
    <row r="44" spans="1:24" ht="15.75" x14ac:dyDescent="0.25">
      <c r="A44" s="94" t="s">
        <v>78</v>
      </c>
      <c r="B44" s="95"/>
      <c r="C44" s="96"/>
      <c r="D44" s="97"/>
      <c r="E44" s="97"/>
      <c r="F44" s="97"/>
      <c r="G44" s="97"/>
      <c r="H44" s="98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100"/>
      <c r="V44" s="101"/>
      <c r="W44" s="101"/>
      <c r="X44" s="102"/>
    </row>
    <row r="45" spans="1:24" ht="15.75" x14ac:dyDescent="0.25">
      <c r="A45" s="4">
        <v>99740</v>
      </c>
      <c r="B45" s="4" t="s">
        <v>116</v>
      </c>
      <c r="C45" s="29">
        <v>3.45</v>
      </c>
      <c r="D45" s="24">
        <v>72</v>
      </c>
      <c r="E45" s="36">
        <v>15.52</v>
      </c>
      <c r="F45" s="37" t="s">
        <v>16</v>
      </c>
      <c r="G45" s="38">
        <v>2.14</v>
      </c>
      <c r="H45" s="32">
        <v>4.26</v>
      </c>
      <c r="I45" s="32">
        <v>1.0719416666666666</v>
      </c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82">
        <f t="shared" ref="V45:V49" si="15">J45+K45+L45+M45+N45+O45+P45+Q45+R45+S45+T45+U45</f>
        <v>0</v>
      </c>
      <c r="W45" s="83">
        <f t="shared" ref="W45:W49" si="16">G45*V45</f>
        <v>0</v>
      </c>
      <c r="X45" s="84">
        <f t="shared" ref="X45:X49" si="17">V45*H45</f>
        <v>0</v>
      </c>
    </row>
    <row r="46" spans="1:24" ht="15.75" x14ac:dyDescent="0.25">
      <c r="A46" s="4">
        <v>99750</v>
      </c>
      <c r="B46" s="4" t="s">
        <v>79</v>
      </c>
      <c r="C46" s="29">
        <v>5.0999999999999996</v>
      </c>
      <c r="D46" s="30">
        <v>60</v>
      </c>
      <c r="E46" s="36">
        <v>19.125</v>
      </c>
      <c r="F46" s="37" t="s">
        <v>14</v>
      </c>
      <c r="G46" s="38">
        <v>6.97</v>
      </c>
      <c r="H46" s="32">
        <v>13.88</v>
      </c>
      <c r="I46" s="32">
        <v>0.98614333333333337</v>
      </c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82">
        <f t="shared" si="15"/>
        <v>0</v>
      </c>
      <c r="W46" s="83">
        <f t="shared" si="16"/>
        <v>0</v>
      </c>
      <c r="X46" s="84">
        <f t="shared" si="17"/>
        <v>0</v>
      </c>
    </row>
    <row r="47" spans="1:24" ht="15.75" x14ac:dyDescent="0.25">
      <c r="A47" s="4">
        <v>99760</v>
      </c>
      <c r="B47" s="4" t="s">
        <v>80</v>
      </c>
      <c r="C47" s="29">
        <v>5.75</v>
      </c>
      <c r="D47" s="30">
        <v>60</v>
      </c>
      <c r="E47" s="36">
        <v>21.56</v>
      </c>
      <c r="F47" s="37" t="s">
        <v>14</v>
      </c>
      <c r="G47" s="38">
        <v>2.29</v>
      </c>
      <c r="H47" s="32">
        <v>4.5599999999999996</v>
      </c>
      <c r="I47" s="32">
        <v>1.2583500000000001</v>
      </c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82">
        <f t="shared" si="15"/>
        <v>0</v>
      </c>
      <c r="W47" s="83">
        <f t="shared" si="16"/>
        <v>0</v>
      </c>
      <c r="X47" s="84">
        <f t="shared" si="17"/>
        <v>0</v>
      </c>
    </row>
    <row r="48" spans="1:24" ht="15.75" x14ac:dyDescent="0.25">
      <c r="A48" s="4">
        <v>99770</v>
      </c>
      <c r="B48" s="4" t="s">
        <v>81</v>
      </c>
      <c r="C48" s="29">
        <v>5.75</v>
      </c>
      <c r="D48" s="30">
        <v>60</v>
      </c>
      <c r="E48" s="36">
        <v>21.56</v>
      </c>
      <c r="F48" s="37" t="s">
        <v>14</v>
      </c>
      <c r="G48" s="38">
        <v>2.98</v>
      </c>
      <c r="H48" s="32">
        <v>5.93</v>
      </c>
      <c r="I48" s="32">
        <v>1.51885</v>
      </c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82">
        <f t="shared" si="15"/>
        <v>0</v>
      </c>
      <c r="W48" s="83">
        <f t="shared" si="16"/>
        <v>0</v>
      </c>
      <c r="X48" s="84">
        <f t="shared" si="17"/>
        <v>0</v>
      </c>
    </row>
    <row r="49" spans="1:24" ht="15.75" x14ac:dyDescent="0.25">
      <c r="A49" s="4">
        <v>99780</v>
      </c>
      <c r="B49" s="4" t="s">
        <v>82</v>
      </c>
      <c r="C49" s="29">
        <v>5.75</v>
      </c>
      <c r="D49" s="30">
        <v>60</v>
      </c>
      <c r="E49" s="36">
        <v>21.56</v>
      </c>
      <c r="F49" s="37" t="s">
        <v>14</v>
      </c>
      <c r="G49" s="38">
        <v>2.98</v>
      </c>
      <c r="H49" s="32">
        <v>5.93</v>
      </c>
      <c r="I49" s="32">
        <v>1.2355166666666666</v>
      </c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82">
        <f t="shared" si="15"/>
        <v>0</v>
      </c>
      <c r="W49" s="83">
        <f t="shared" si="16"/>
        <v>0</v>
      </c>
      <c r="X49" s="84">
        <f t="shared" si="17"/>
        <v>0</v>
      </c>
    </row>
    <row r="50" spans="1:24" ht="15.75" x14ac:dyDescent="0.25">
      <c r="A50" s="94" t="s">
        <v>77</v>
      </c>
      <c r="B50" s="95"/>
      <c r="C50" s="96"/>
      <c r="D50" s="97"/>
      <c r="E50" s="97"/>
      <c r="F50" s="97"/>
      <c r="G50" s="97"/>
      <c r="H50" s="98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100"/>
      <c r="V50" s="101"/>
      <c r="W50" s="101"/>
      <c r="X50" s="102"/>
    </row>
    <row r="51" spans="1:24" ht="15.75" x14ac:dyDescent="0.25">
      <c r="A51" s="4">
        <v>98750</v>
      </c>
      <c r="B51" s="39" t="s">
        <v>79</v>
      </c>
      <c r="C51" s="29">
        <v>5.0999999999999996</v>
      </c>
      <c r="D51" s="30">
        <v>60</v>
      </c>
      <c r="E51" s="36">
        <v>19.125</v>
      </c>
      <c r="F51" s="37" t="s">
        <v>14</v>
      </c>
      <c r="G51" s="38">
        <v>6.97</v>
      </c>
      <c r="H51" s="32">
        <v>13.88</v>
      </c>
      <c r="I51" s="32">
        <v>1.0361433333333334</v>
      </c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82">
        <f t="shared" ref="V51:V54" si="18">J51+K51+L51+M51+N51+O51+P51+Q51+R51+S51+T51+U51</f>
        <v>0</v>
      </c>
      <c r="W51" s="83">
        <f t="shared" ref="W51:W54" si="19">G51*V51</f>
        <v>0</v>
      </c>
      <c r="X51" s="84">
        <f t="shared" ref="X51:X54" si="20">V51*H51</f>
        <v>0</v>
      </c>
    </row>
    <row r="52" spans="1:24" ht="15.75" x14ac:dyDescent="0.25">
      <c r="A52" s="4">
        <v>98760</v>
      </c>
      <c r="B52" s="4" t="s">
        <v>80</v>
      </c>
      <c r="C52" s="29">
        <v>5.75</v>
      </c>
      <c r="D52" s="30">
        <v>60</v>
      </c>
      <c r="E52" s="36">
        <v>21.56</v>
      </c>
      <c r="F52" s="37" t="s">
        <v>14</v>
      </c>
      <c r="G52" s="38">
        <v>2.29</v>
      </c>
      <c r="H52" s="32">
        <v>4.5599999999999996</v>
      </c>
      <c r="I52" s="32">
        <v>1.3666833333333335</v>
      </c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82">
        <f t="shared" si="18"/>
        <v>0</v>
      </c>
      <c r="W52" s="83">
        <f t="shared" si="19"/>
        <v>0</v>
      </c>
      <c r="X52" s="84">
        <f t="shared" si="20"/>
        <v>0</v>
      </c>
    </row>
    <row r="53" spans="1:24" ht="15.75" x14ac:dyDescent="0.25">
      <c r="A53" s="4">
        <v>99770</v>
      </c>
      <c r="B53" s="4" t="s">
        <v>81</v>
      </c>
      <c r="C53" s="29">
        <v>5.75</v>
      </c>
      <c r="D53" s="30">
        <v>60</v>
      </c>
      <c r="E53" s="36">
        <v>21.56</v>
      </c>
      <c r="F53" s="37" t="s">
        <v>14</v>
      </c>
      <c r="G53" s="38">
        <v>2.98</v>
      </c>
      <c r="H53" s="32">
        <v>5.93</v>
      </c>
      <c r="I53" s="32">
        <v>1.51885</v>
      </c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82">
        <f t="shared" si="18"/>
        <v>0</v>
      </c>
      <c r="W53" s="83">
        <f t="shared" si="19"/>
        <v>0</v>
      </c>
      <c r="X53" s="84">
        <f t="shared" si="20"/>
        <v>0</v>
      </c>
    </row>
    <row r="54" spans="1:24" ht="15.75" x14ac:dyDescent="0.25">
      <c r="A54" s="4">
        <v>98780</v>
      </c>
      <c r="B54" s="4" t="s">
        <v>82</v>
      </c>
      <c r="C54" s="29">
        <v>5.75</v>
      </c>
      <c r="D54" s="30">
        <v>60</v>
      </c>
      <c r="E54" s="36">
        <v>21.56</v>
      </c>
      <c r="F54" s="37" t="s">
        <v>14</v>
      </c>
      <c r="G54" s="38">
        <v>2.98</v>
      </c>
      <c r="H54" s="32">
        <v>5.93</v>
      </c>
      <c r="I54" s="32">
        <v>1.34385</v>
      </c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82">
        <f t="shared" si="18"/>
        <v>0</v>
      </c>
      <c r="W54" s="83">
        <f t="shared" si="19"/>
        <v>0</v>
      </c>
      <c r="X54" s="84">
        <f t="shared" si="20"/>
        <v>0</v>
      </c>
    </row>
    <row r="55" spans="1:24" ht="15.75" x14ac:dyDescent="0.25">
      <c r="A55" s="94" t="s">
        <v>4</v>
      </c>
      <c r="B55" s="95"/>
      <c r="C55" s="96"/>
      <c r="D55" s="97"/>
      <c r="E55" s="97"/>
      <c r="F55" s="97"/>
      <c r="G55" s="97"/>
      <c r="H55" s="98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00"/>
      <c r="V55" s="101"/>
      <c r="W55" s="101"/>
      <c r="X55" s="102"/>
    </row>
    <row r="56" spans="1:24" ht="15.75" x14ac:dyDescent="0.25">
      <c r="A56" s="4">
        <v>71263</v>
      </c>
      <c r="B56" s="4" t="s">
        <v>88</v>
      </c>
      <c r="C56" s="29">
        <v>5.7</v>
      </c>
      <c r="D56" s="30">
        <v>80</v>
      </c>
      <c r="E56" s="30">
        <v>28.5</v>
      </c>
      <c r="F56" s="31" t="s">
        <v>14</v>
      </c>
      <c r="G56" s="30">
        <v>2.11</v>
      </c>
      <c r="H56" s="32">
        <v>4.2</v>
      </c>
      <c r="I56" s="32">
        <v>1.18583375</v>
      </c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82">
        <f t="shared" ref="V56:V63" si="21">J56+K56+L56+M56+N56+O56+P56+Q56+R56+S56+T56+U56</f>
        <v>0</v>
      </c>
      <c r="W56" s="83">
        <f t="shared" ref="W56:W63" si="22">G56*V56</f>
        <v>0</v>
      </c>
      <c r="X56" s="84">
        <f t="shared" ref="X56:X63" si="23">V56*H56</f>
        <v>0</v>
      </c>
    </row>
    <row r="57" spans="1:24" ht="15.75" x14ac:dyDescent="0.25">
      <c r="A57" s="4">
        <v>71344</v>
      </c>
      <c r="B57" s="4" t="s">
        <v>38</v>
      </c>
      <c r="C57" s="29">
        <v>5.5</v>
      </c>
      <c r="D57" s="30">
        <v>80</v>
      </c>
      <c r="E57" s="30">
        <v>27.5</v>
      </c>
      <c r="F57" s="31" t="s">
        <v>14</v>
      </c>
      <c r="G57" s="30">
        <v>1.95</v>
      </c>
      <c r="H57" s="32">
        <v>3.88</v>
      </c>
      <c r="I57" s="32">
        <v>0.96220874999999995</v>
      </c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82">
        <f t="shared" si="21"/>
        <v>0</v>
      </c>
      <c r="W57" s="83">
        <f t="shared" si="22"/>
        <v>0</v>
      </c>
      <c r="X57" s="84">
        <f t="shared" si="23"/>
        <v>0</v>
      </c>
    </row>
    <row r="58" spans="1:24" ht="15.75" x14ac:dyDescent="0.25">
      <c r="A58" s="4">
        <v>71471</v>
      </c>
      <c r="B58" s="4" t="s">
        <v>9</v>
      </c>
      <c r="C58" s="29">
        <v>6.05</v>
      </c>
      <c r="D58" s="30">
        <v>80</v>
      </c>
      <c r="E58" s="30">
        <v>30.25</v>
      </c>
      <c r="F58" s="31" t="s">
        <v>14</v>
      </c>
      <c r="G58" s="30">
        <v>3.23</v>
      </c>
      <c r="H58" s="32">
        <v>6.43</v>
      </c>
      <c r="I58" s="32">
        <v>0.89880250000000006</v>
      </c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82">
        <f t="shared" si="21"/>
        <v>0</v>
      </c>
      <c r="W58" s="83">
        <f t="shared" si="22"/>
        <v>0</v>
      </c>
      <c r="X58" s="84">
        <f t="shared" si="23"/>
        <v>0</v>
      </c>
    </row>
    <row r="59" spans="1:24" ht="15.75" x14ac:dyDescent="0.25">
      <c r="A59" s="4">
        <v>71571</v>
      </c>
      <c r="B59" s="4" t="s">
        <v>39</v>
      </c>
      <c r="C59" s="29">
        <v>5.5</v>
      </c>
      <c r="D59" s="30">
        <v>80</v>
      </c>
      <c r="E59" s="30">
        <v>27.5</v>
      </c>
      <c r="F59" s="31" t="s">
        <v>14</v>
      </c>
      <c r="G59" s="30">
        <v>3.17</v>
      </c>
      <c r="H59" s="32">
        <v>6.31</v>
      </c>
      <c r="I59" s="32">
        <v>0.83808374999999979</v>
      </c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82">
        <f t="shared" si="21"/>
        <v>0</v>
      </c>
      <c r="W59" s="83">
        <f t="shared" si="22"/>
        <v>0</v>
      </c>
      <c r="X59" s="84">
        <f t="shared" si="23"/>
        <v>0</v>
      </c>
    </row>
    <row r="60" spans="1:24" ht="15.75" x14ac:dyDescent="0.25">
      <c r="A60" s="4">
        <v>71662</v>
      </c>
      <c r="B60" s="4" t="s">
        <v>40</v>
      </c>
      <c r="C60" s="29">
        <v>5.2</v>
      </c>
      <c r="D60" s="30">
        <v>96</v>
      </c>
      <c r="E60" s="30">
        <v>31.200000000000003</v>
      </c>
      <c r="F60" s="31" t="s">
        <v>14</v>
      </c>
      <c r="G60" s="30">
        <v>3.06</v>
      </c>
      <c r="H60" s="32">
        <v>6.09</v>
      </c>
      <c r="I60" s="32">
        <v>0.77649687499999998</v>
      </c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82">
        <f t="shared" si="21"/>
        <v>0</v>
      </c>
      <c r="W60" s="83">
        <f t="shared" si="22"/>
        <v>0</v>
      </c>
      <c r="X60" s="84">
        <f t="shared" si="23"/>
        <v>0</v>
      </c>
    </row>
    <row r="61" spans="1:24" ht="15.75" x14ac:dyDescent="0.25">
      <c r="A61" s="4">
        <v>71667</v>
      </c>
      <c r="B61" s="4" t="s">
        <v>93</v>
      </c>
      <c r="C61" s="29">
        <v>5.2</v>
      </c>
      <c r="D61" s="30">
        <v>96</v>
      </c>
      <c r="E61" s="30">
        <v>31.200000000000003</v>
      </c>
      <c r="F61" s="31" t="s">
        <v>14</v>
      </c>
      <c r="G61" s="30">
        <v>2.66</v>
      </c>
      <c r="H61" s="32">
        <v>5.3</v>
      </c>
      <c r="I61" s="32">
        <v>1.1649343750000001</v>
      </c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82">
        <f t="shared" si="21"/>
        <v>0</v>
      </c>
      <c r="W61" s="83">
        <f t="shared" si="22"/>
        <v>0</v>
      </c>
      <c r="X61" s="84">
        <f t="shared" si="23"/>
        <v>0</v>
      </c>
    </row>
    <row r="62" spans="1:24" ht="15.75" x14ac:dyDescent="0.25">
      <c r="A62" s="4">
        <v>71674</v>
      </c>
      <c r="B62" s="4" t="s">
        <v>41</v>
      </c>
      <c r="C62" s="29">
        <v>6.05</v>
      </c>
      <c r="D62" s="30">
        <v>80</v>
      </c>
      <c r="E62" s="30">
        <v>30.25</v>
      </c>
      <c r="F62" s="31" t="s">
        <v>91</v>
      </c>
      <c r="G62" s="30">
        <v>3.04</v>
      </c>
      <c r="H62" s="32">
        <v>6.05</v>
      </c>
      <c r="I62" s="32">
        <v>0.93605250000000007</v>
      </c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82">
        <f t="shared" si="21"/>
        <v>0</v>
      </c>
      <c r="W62" s="83">
        <f t="shared" si="22"/>
        <v>0</v>
      </c>
      <c r="X62" s="84">
        <f t="shared" si="23"/>
        <v>0</v>
      </c>
    </row>
    <row r="63" spans="1:24" ht="15.75" x14ac:dyDescent="0.25">
      <c r="A63" s="4">
        <v>71883</v>
      </c>
      <c r="B63" s="4" t="s">
        <v>92</v>
      </c>
      <c r="C63" s="29">
        <v>6.55</v>
      </c>
      <c r="D63" s="30">
        <v>64</v>
      </c>
      <c r="E63" s="30">
        <v>26.2</v>
      </c>
      <c r="F63" s="31" t="s">
        <v>19</v>
      </c>
      <c r="G63" s="30">
        <v>1.7</v>
      </c>
      <c r="H63" s="32">
        <v>3.39</v>
      </c>
      <c r="I63" s="32">
        <v>1.0342765625000001</v>
      </c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82">
        <f t="shared" si="21"/>
        <v>0</v>
      </c>
      <c r="W63" s="83">
        <f t="shared" si="22"/>
        <v>0</v>
      </c>
      <c r="X63" s="84">
        <f t="shared" si="23"/>
        <v>0</v>
      </c>
    </row>
    <row r="64" spans="1:24" ht="15.75" x14ac:dyDescent="0.25">
      <c r="A64" s="94" t="s">
        <v>7</v>
      </c>
      <c r="B64" s="95"/>
      <c r="C64" s="96"/>
      <c r="D64" s="97"/>
      <c r="E64" s="97"/>
      <c r="F64" s="97"/>
      <c r="G64" s="97"/>
      <c r="H64" s="98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100"/>
      <c r="V64" s="101"/>
      <c r="W64" s="101"/>
      <c r="X64" s="102"/>
    </row>
    <row r="65" spans="1:24" ht="15.75" x14ac:dyDescent="0.25">
      <c r="A65" s="4">
        <v>61273</v>
      </c>
      <c r="B65" s="4" t="s">
        <v>86</v>
      </c>
      <c r="C65" s="29">
        <v>4.6500000000000004</v>
      </c>
      <c r="D65" s="30">
        <v>48</v>
      </c>
      <c r="E65" s="30">
        <v>13.950000000000001</v>
      </c>
      <c r="F65" s="31" t="s">
        <v>14</v>
      </c>
      <c r="G65" s="30">
        <v>1.1399999999999999</v>
      </c>
      <c r="H65" s="32">
        <v>2.27</v>
      </c>
      <c r="I65" s="32">
        <v>1.0191645833333334</v>
      </c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82">
        <f>J65+K65+L65+M65+N65+O65+P65+Q65+R65+S65+T65+U65</f>
        <v>0</v>
      </c>
      <c r="W65" s="83">
        <f>G65*V65</f>
        <v>0</v>
      </c>
      <c r="X65" s="84">
        <f>V65*H65</f>
        <v>0</v>
      </c>
    </row>
    <row r="66" spans="1:24" ht="15.75" x14ac:dyDescent="0.25">
      <c r="A66" s="94" t="s">
        <v>90</v>
      </c>
      <c r="B66" s="95"/>
      <c r="C66" s="96"/>
      <c r="D66" s="97"/>
      <c r="E66" s="97"/>
      <c r="F66" s="97"/>
      <c r="G66" s="97"/>
      <c r="H66" s="98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100"/>
      <c r="V66" s="101"/>
      <c r="W66" s="101"/>
      <c r="X66" s="102"/>
    </row>
    <row r="67" spans="1:24" ht="15.75" x14ac:dyDescent="0.25">
      <c r="A67" s="4">
        <v>71683</v>
      </c>
      <c r="B67" s="4" t="s">
        <v>28</v>
      </c>
      <c r="C67" s="29">
        <v>7.66</v>
      </c>
      <c r="D67" s="30">
        <v>36</v>
      </c>
      <c r="E67" s="29">
        <v>17.23</v>
      </c>
      <c r="F67" s="31" t="s">
        <v>19</v>
      </c>
      <c r="G67" s="30">
        <v>2.25</v>
      </c>
      <c r="H67" s="32">
        <v>4.4800000000000004</v>
      </c>
      <c r="I67" s="32">
        <v>1.7701944444444446</v>
      </c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82">
        <f t="shared" ref="V67:V70" si="24">J67+K67+L67+M67+N67+O67+P67+Q67+R67+S67+T67+U67</f>
        <v>0</v>
      </c>
      <c r="W67" s="83">
        <f t="shared" ref="W67:W70" si="25">G67*V67</f>
        <v>0</v>
      </c>
      <c r="X67" s="84">
        <f t="shared" ref="X67:X70" si="26">V67*H67</f>
        <v>0</v>
      </c>
    </row>
    <row r="68" spans="1:24" ht="15.75" x14ac:dyDescent="0.25">
      <c r="A68" s="4">
        <v>71686</v>
      </c>
      <c r="B68" s="4" t="s">
        <v>42</v>
      </c>
      <c r="C68" s="29">
        <v>6.45</v>
      </c>
      <c r="D68" s="30">
        <v>36</v>
      </c>
      <c r="E68" s="30">
        <v>14.51</v>
      </c>
      <c r="F68" s="31" t="s">
        <v>19</v>
      </c>
      <c r="G68" s="30">
        <v>2.25</v>
      </c>
      <c r="H68" s="32">
        <v>4.4800000000000004</v>
      </c>
      <c r="I68" s="32">
        <v>1.9687138888888889</v>
      </c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82">
        <f t="shared" si="24"/>
        <v>0</v>
      </c>
      <c r="W68" s="83">
        <f t="shared" si="25"/>
        <v>0</v>
      </c>
      <c r="X68" s="84">
        <f t="shared" si="26"/>
        <v>0</v>
      </c>
    </row>
    <row r="69" spans="1:24" ht="15.75" x14ac:dyDescent="0.25">
      <c r="A69" s="4">
        <v>71694</v>
      </c>
      <c r="B69" s="4" t="s">
        <v>54</v>
      </c>
      <c r="C69" s="29">
        <v>6.3</v>
      </c>
      <c r="D69" s="30">
        <v>36</v>
      </c>
      <c r="E69" s="30">
        <v>14.17</v>
      </c>
      <c r="F69" s="31" t="s">
        <v>19</v>
      </c>
      <c r="G69" s="30">
        <v>1.69</v>
      </c>
      <c r="H69" s="32">
        <v>3.37</v>
      </c>
      <c r="I69" s="32">
        <v>1.8031194444444441</v>
      </c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82">
        <f t="shared" si="24"/>
        <v>0</v>
      </c>
      <c r="W69" s="83">
        <f t="shared" si="25"/>
        <v>0</v>
      </c>
      <c r="X69" s="84">
        <f t="shared" si="26"/>
        <v>0</v>
      </c>
    </row>
    <row r="70" spans="1:24" ht="15.75" x14ac:dyDescent="0.25">
      <c r="A70" s="4">
        <v>71605</v>
      </c>
      <c r="B70" s="35" t="s">
        <v>104</v>
      </c>
      <c r="C70" s="29">
        <v>6</v>
      </c>
      <c r="D70" s="30">
        <v>36</v>
      </c>
      <c r="E70" s="30">
        <v>13.5</v>
      </c>
      <c r="F70" s="31" t="s">
        <v>19</v>
      </c>
      <c r="G70" s="30">
        <v>2.2799999999999998</v>
      </c>
      <c r="H70" s="32">
        <v>4.54</v>
      </c>
      <c r="I70" s="32">
        <v>1.5444888888888888</v>
      </c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82">
        <f t="shared" si="24"/>
        <v>0</v>
      </c>
      <c r="W70" s="83">
        <f t="shared" si="25"/>
        <v>0</v>
      </c>
      <c r="X70" s="84">
        <f t="shared" si="26"/>
        <v>0</v>
      </c>
    </row>
    <row r="71" spans="1:24" ht="15.75" x14ac:dyDescent="0.25">
      <c r="A71" s="94" t="s">
        <v>106</v>
      </c>
      <c r="B71" s="95"/>
      <c r="C71" s="96"/>
      <c r="D71" s="97"/>
      <c r="E71" s="97"/>
      <c r="F71" s="97"/>
      <c r="G71" s="97"/>
      <c r="H71" s="98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100"/>
      <c r="V71" s="101"/>
      <c r="W71" s="101"/>
      <c r="X71" s="102"/>
    </row>
    <row r="72" spans="1:24" ht="15.75" x14ac:dyDescent="0.25">
      <c r="A72" s="4">
        <v>61683</v>
      </c>
      <c r="B72" s="4" t="s">
        <v>28</v>
      </c>
      <c r="C72" s="29">
        <v>7.66</v>
      </c>
      <c r="D72" s="30">
        <v>36</v>
      </c>
      <c r="E72" s="29">
        <v>17.23</v>
      </c>
      <c r="F72" s="31" t="s">
        <v>19</v>
      </c>
      <c r="G72" s="30">
        <v>2.25</v>
      </c>
      <c r="H72" s="32">
        <v>4.4800000000000004</v>
      </c>
      <c r="I72" s="32">
        <v>1.2832972222222223</v>
      </c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5"/>
      <c r="V72" s="82">
        <f t="shared" ref="V72:V74" si="27">J72+K72+L72+M72+N72+O72+P72+Q72+R72+S72+T72+U72</f>
        <v>0</v>
      </c>
      <c r="W72" s="83">
        <f t="shared" ref="W72:W74" si="28">G72*V72</f>
        <v>0</v>
      </c>
      <c r="X72" s="84">
        <f t="shared" ref="X72:X74" si="29">V72*H72</f>
        <v>0</v>
      </c>
    </row>
    <row r="73" spans="1:24" ht="15.75" x14ac:dyDescent="0.25">
      <c r="A73" s="4">
        <v>61686</v>
      </c>
      <c r="B73" s="4" t="s">
        <v>42</v>
      </c>
      <c r="C73" s="29">
        <v>6.45</v>
      </c>
      <c r="D73" s="30">
        <v>36</v>
      </c>
      <c r="E73" s="30">
        <v>14.51</v>
      </c>
      <c r="F73" s="31" t="s">
        <v>19</v>
      </c>
      <c r="G73" s="30">
        <v>2.25</v>
      </c>
      <c r="H73" s="32">
        <v>4.4800000000000004</v>
      </c>
      <c r="I73" s="32">
        <v>1.4813194444444444</v>
      </c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5"/>
      <c r="V73" s="82">
        <f t="shared" si="27"/>
        <v>0</v>
      </c>
      <c r="W73" s="83">
        <f t="shared" si="28"/>
        <v>0</v>
      </c>
      <c r="X73" s="84">
        <f t="shared" si="29"/>
        <v>0</v>
      </c>
    </row>
    <row r="74" spans="1:24" ht="15.75" x14ac:dyDescent="0.25">
      <c r="A74" s="4">
        <v>61694</v>
      </c>
      <c r="B74" s="4" t="s">
        <v>54</v>
      </c>
      <c r="C74" s="29">
        <v>6.3</v>
      </c>
      <c r="D74" s="40">
        <v>36</v>
      </c>
      <c r="E74" s="30">
        <v>14.17</v>
      </c>
      <c r="F74" s="31" t="s">
        <v>19</v>
      </c>
      <c r="G74" s="30">
        <v>1.69</v>
      </c>
      <c r="H74" s="32">
        <v>3.37</v>
      </c>
      <c r="I74" s="32">
        <v>1.2462805555555556</v>
      </c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5"/>
      <c r="V74" s="82">
        <f t="shared" si="27"/>
        <v>0</v>
      </c>
      <c r="W74" s="83">
        <f t="shared" si="28"/>
        <v>0</v>
      </c>
      <c r="X74" s="84">
        <f t="shared" si="29"/>
        <v>0</v>
      </c>
    </row>
    <row r="75" spans="1:24" ht="15.75" x14ac:dyDescent="0.25">
      <c r="A75" s="94" t="s">
        <v>3</v>
      </c>
      <c r="B75" s="95"/>
      <c r="C75" s="96"/>
      <c r="D75" s="97"/>
      <c r="E75" s="97"/>
      <c r="F75" s="97"/>
      <c r="G75" s="97"/>
      <c r="H75" s="98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100"/>
      <c r="V75" s="101"/>
      <c r="W75" s="101"/>
      <c r="X75" s="102"/>
    </row>
    <row r="76" spans="1:24" ht="15.75" x14ac:dyDescent="0.25">
      <c r="A76" s="4">
        <v>43561</v>
      </c>
      <c r="B76" s="4" t="s">
        <v>87</v>
      </c>
      <c r="C76" s="29">
        <v>4.3499999999999996</v>
      </c>
      <c r="D76" s="30">
        <v>48</v>
      </c>
      <c r="E76" s="30">
        <v>13.05</v>
      </c>
      <c r="F76" s="31" t="s">
        <v>14</v>
      </c>
      <c r="G76" s="30">
        <v>3.6</v>
      </c>
      <c r="H76" s="32">
        <v>7.17</v>
      </c>
      <c r="I76" s="32">
        <v>1.0182729166666666</v>
      </c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82">
        <f t="shared" ref="V76:V77" si="30">J76+K76+L76+M76+N76+O76+P76+Q76+R76+S76+T76+U76</f>
        <v>0</v>
      </c>
      <c r="W76" s="83">
        <f t="shared" ref="W76:W77" si="31">G76*V76</f>
        <v>0</v>
      </c>
      <c r="X76" s="84">
        <f t="shared" ref="X76:X77" si="32">V76*H76</f>
        <v>0</v>
      </c>
    </row>
    <row r="77" spans="1:24" ht="15.75" x14ac:dyDescent="0.25">
      <c r="A77" s="4">
        <v>45227</v>
      </c>
      <c r="B77" s="4" t="s">
        <v>43</v>
      </c>
      <c r="C77" s="29">
        <v>4.4000000000000004</v>
      </c>
      <c r="D77" s="30">
        <v>48</v>
      </c>
      <c r="E77" s="30">
        <v>13.2</v>
      </c>
      <c r="F77" s="31" t="s">
        <v>14</v>
      </c>
      <c r="G77" s="30">
        <v>4.5</v>
      </c>
      <c r="H77" s="32">
        <v>8.9600000000000009</v>
      </c>
      <c r="I77" s="32">
        <v>0.87747083333333331</v>
      </c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82">
        <f t="shared" si="30"/>
        <v>0</v>
      </c>
      <c r="W77" s="83">
        <f t="shared" si="31"/>
        <v>0</v>
      </c>
      <c r="X77" s="84">
        <f t="shared" si="32"/>
        <v>0</v>
      </c>
    </row>
    <row r="78" spans="1:24" ht="15.75" x14ac:dyDescent="0.25">
      <c r="A78" s="66" t="s">
        <v>10</v>
      </c>
      <c r="B78" s="46"/>
      <c r="C78" s="47"/>
      <c r="D78" s="48"/>
      <c r="E78" s="48"/>
      <c r="F78" s="48"/>
      <c r="G78" s="48"/>
      <c r="H78" s="49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67"/>
      <c r="V78" s="68"/>
      <c r="W78" s="68"/>
      <c r="X78" s="69"/>
    </row>
    <row r="79" spans="1:24" ht="15.75" x14ac:dyDescent="0.25">
      <c r="A79" s="94" t="s">
        <v>2</v>
      </c>
      <c r="B79" s="95"/>
      <c r="C79" s="96"/>
      <c r="D79" s="97"/>
      <c r="E79" s="97"/>
      <c r="F79" s="97"/>
      <c r="G79" s="97"/>
      <c r="H79" s="98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100"/>
      <c r="V79" s="101"/>
      <c r="W79" s="101"/>
      <c r="X79" s="102"/>
    </row>
    <row r="80" spans="1:24" ht="15.75" x14ac:dyDescent="0.25">
      <c r="A80" s="41">
        <v>26028</v>
      </c>
      <c r="B80" s="4" t="s">
        <v>44</v>
      </c>
      <c r="C80" s="29">
        <v>3.4</v>
      </c>
      <c r="D80" s="30">
        <v>24</v>
      </c>
      <c r="E80" s="29">
        <v>5.0999999999999996</v>
      </c>
      <c r="F80" s="31" t="s">
        <v>67</v>
      </c>
      <c r="G80" s="30">
        <v>0.71</v>
      </c>
      <c r="H80" s="32">
        <v>1.41</v>
      </c>
      <c r="I80" s="32">
        <v>0.90545833333333325</v>
      </c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82">
        <f t="shared" ref="V80:V83" si="33">J80+K80+L80+M80+N80+O80+P80+Q80+R80+S80+T80+U80</f>
        <v>0</v>
      </c>
      <c r="W80" s="83">
        <f t="shared" ref="W80:W83" si="34">G80*V80</f>
        <v>0</v>
      </c>
      <c r="X80" s="84">
        <f t="shared" ref="X80:X83" si="35">V80*H80</f>
        <v>0</v>
      </c>
    </row>
    <row r="81" spans="1:24" ht="15.75" x14ac:dyDescent="0.25">
      <c r="A81" s="4">
        <v>98334</v>
      </c>
      <c r="B81" s="4" t="s">
        <v>45</v>
      </c>
      <c r="C81" s="29">
        <v>3.75</v>
      </c>
      <c r="D81" s="33">
        <v>120</v>
      </c>
      <c r="E81" s="29">
        <v>28.125</v>
      </c>
      <c r="F81" s="31" t="s">
        <v>15</v>
      </c>
      <c r="G81" s="30">
        <v>3.77</v>
      </c>
      <c r="H81" s="32">
        <v>7.51</v>
      </c>
      <c r="I81" s="32">
        <v>0.7914916666666667</v>
      </c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82">
        <f t="shared" si="33"/>
        <v>0</v>
      </c>
      <c r="W81" s="83">
        <f t="shared" si="34"/>
        <v>0</v>
      </c>
      <c r="X81" s="84">
        <f t="shared" si="35"/>
        <v>0</v>
      </c>
    </row>
    <row r="82" spans="1:24" ht="15.75" x14ac:dyDescent="0.25">
      <c r="A82" s="4">
        <v>98336</v>
      </c>
      <c r="B82" s="4" t="s">
        <v>46</v>
      </c>
      <c r="C82" s="29">
        <v>3.4</v>
      </c>
      <c r="D82" s="33">
        <v>120</v>
      </c>
      <c r="E82" s="29">
        <v>25.5</v>
      </c>
      <c r="F82" s="31" t="s">
        <v>67</v>
      </c>
      <c r="G82" s="30">
        <v>3.57</v>
      </c>
      <c r="H82" s="32">
        <v>7.11</v>
      </c>
      <c r="I82" s="32">
        <v>0.82105583333333343</v>
      </c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82">
        <f t="shared" si="33"/>
        <v>0</v>
      </c>
      <c r="W82" s="83">
        <f t="shared" si="34"/>
        <v>0</v>
      </c>
      <c r="X82" s="84">
        <f t="shared" si="35"/>
        <v>0</v>
      </c>
    </row>
    <row r="83" spans="1:24" ht="15.75" x14ac:dyDescent="0.25">
      <c r="A83" s="4">
        <v>98338</v>
      </c>
      <c r="B83" s="4" t="s">
        <v>117</v>
      </c>
      <c r="C83" s="29">
        <v>3.2</v>
      </c>
      <c r="D83" s="33">
        <v>120</v>
      </c>
      <c r="E83" s="29">
        <v>24</v>
      </c>
      <c r="F83" s="31" t="s">
        <v>20</v>
      </c>
      <c r="G83" s="30">
        <v>2.89</v>
      </c>
      <c r="H83" s="32">
        <v>5.76</v>
      </c>
      <c r="I83" s="32">
        <v>0.7488475</v>
      </c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82">
        <f t="shared" si="33"/>
        <v>0</v>
      </c>
      <c r="W83" s="83">
        <f t="shared" si="34"/>
        <v>0</v>
      </c>
      <c r="X83" s="84">
        <f t="shared" si="35"/>
        <v>0</v>
      </c>
    </row>
    <row r="84" spans="1:24" ht="15.75" x14ac:dyDescent="0.25">
      <c r="A84" s="94" t="s">
        <v>8</v>
      </c>
      <c r="B84" s="95"/>
      <c r="C84" s="96"/>
      <c r="D84" s="97"/>
      <c r="E84" s="97"/>
      <c r="F84" s="97"/>
      <c r="G84" s="97"/>
      <c r="H84" s="98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100"/>
      <c r="V84" s="101"/>
      <c r="W84" s="101"/>
      <c r="X84" s="102"/>
    </row>
    <row r="85" spans="1:24" ht="15.75" x14ac:dyDescent="0.25">
      <c r="A85" s="4">
        <v>98375</v>
      </c>
      <c r="B85" s="4" t="s">
        <v>47</v>
      </c>
      <c r="C85" s="29">
        <v>3.75</v>
      </c>
      <c r="D85" s="33">
        <v>120</v>
      </c>
      <c r="E85" s="29">
        <v>28.13</v>
      </c>
      <c r="F85" s="31" t="s">
        <v>15</v>
      </c>
      <c r="G85" s="30">
        <v>4.0599999999999996</v>
      </c>
      <c r="H85" s="32">
        <v>8.09</v>
      </c>
      <c r="I85" s="32">
        <v>0.77165833333333333</v>
      </c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82">
        <f>J85+K85+L85+M85+N85+O85+P85+Q85+R85+S85+T85+U85</f>
        <v>0</v>
      </c>
      <c r="W85" s="83">
        <f>G85*V85</f>
        <v>0</v>
      </c>
      <c r="X85" s="84">
        <f>V85*H85</f>
        <v>0</v>
      </c>
    </row>
    <row r="86" spans="1:24" ht="15.75" x14ac:dyDescent="0.25">
      <c r="A86" s="94" t="s">
        <v>5</v>
      </c>
      <c r="B86" s="95"/>
      <c r="C86" s="96"/>
      <c r="D86" s="97"/>
      <c r="E86" s="97"/>
      <c r="F86" s="97"/>
      <c r="G86" s="97"/>
      <c r="H86" s="98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100"/>
      <c r="V86" s="101"/>
      <c r="W86" s="101"/>
      <c r="X86" s="102"/>
    </row>
    <row r="87" spans="1:24" ht="15.75" x14ac:dyDescent="0.25">
      <c r="A87" s="4">
        <v>26034</v>
      </c>
      <c r="B87" s="4" t="s">
        <v>105</v>
      </c>
      <c r="C87" s="29">
        <v>3.6</v>
      </c>
      <c r="D87" s="30">
        <v>24</v>
      </c>
      <c r="E87" s="29">
        <v>5.4</v>
      </c>
      <c r="F87" s="31" t="s">
        <v>21</v>
      </c>
      <c r="G87" s="30">
        <v>0.65</v>
      </c>
      <c r="H87" s="32">
        <v>1.29</v>
      </c>
      <c r="I87" s="32">
        <v>0.86891666666666667</v>
      </c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5"/>
      <c r="V87" s="82">
        <f>J87+K87+L87+M87+N87+O87+P87+Q87+R87+S87+T87+U87</f>
        <v>0</v>
      </c>
      <c r="W87" s="83">
        <f t="shared" ref="W87" si="36">G87*V87</f>
        <v>0</v>
      </c>
      <c r="X87" s="84">
        <f>V87*H87</f>
        <v>0</v>
      </c>
    </row>
    <row r="88" spans="1:24" ht="15.75" x14ac:dyDescent="0.25">
      <c r="A88" s="4">
        <v>97861</v>
      </c>
      <c r="B88" s="4" t="s">
        <v>55</v>
      </c>
      <c r="C88" s="29">
        <v>2.5</v>
      </c>
      <c r="D88" s="33">
        <v>72</v>
      </c>
      <c r="E88" s="29">
        <v>11.25</v>
      </c>
      <c r="F88" s="31" t="s">
        <v>16</v>
      </c>
      <c r="G88" s="30">
        <v>1.88</v>
      </c>
      <c r="H88" s="32">
        <v>3.74</v>
      </c>
      <c r="I88" s="32">
        <v>0.67957083333333335</v>
      </c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82">
        <f t="shared" ref="V88:V92" si="37">J88+K88+L88+M88+N88+O88+P88+Q88+R88+S88+T88+U88</f>
        <v>0</v>
      </c>
      <c r="W88" s="83">
        <f t="shared" ref="W88:W92" si="38">G88*V88</f>
        <v>0</v>
      </c>
      <c r="X88" s="84">
        <f>V88*H88</f>
        <v>0</v>
      </c>
    </row>
    <row r="89" spans="1:24" ht="15.75" x14ac:dyDescent="0.25">
      <c r="A89" s="4">
        <v>97867</v>
      </c>
      <c r="B89" s="4" t="s">
        <v>48</v>
      </c>
      <c r="C89" s="29">
        <v>2.5</v>
      </c>
      <c r="D89" s="33">
        <v>72</v>
      </c>
      <c r="E89" s="29">
        <v>11.25</v>
      </c>
      <c r="F89" s="31" t="s">
        <v>16</v>
      </c>
      <c r="G89" s="30">
        <v>1.63</v>
      </c>
      <c r="H89" s="32">
        <v>3.25</v>
      </c>
      <c r="I89" s="32">
        <v>0.70026527777777781</v>
      </c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82">
        <f t="shared" si="37"/>
        <v>0</v>
      </c>
      <c r="W89" s="83">
        <f t="shared" si="38"/>
        <v>0</v>
      </c>
      <c r="X89" s="84">
        <f t="shared" ref="X89:X92" si="39">V89*H89</f>
        <v>0</v>
      </c>
    </row>
    <row r="90" spans="1:24" ht="15.75" x14ac:dyDescent="0.25">
      <c r="A90" s="4">
        <v>97869</v>
      </c>
      <c r="B90" s="4" t="s">
        <v>49</v>
      </c>
      <c r="C90" s="29">
        <v>2.5</v>
      </c>
      <c r="D90" s="33">
        <v>72</v>
      </c>
      <c r="E90" s="29">
        <v>11.25</v>
      </c>
      <c r="F90" s="31" t="s">
        <v>16</v>
      </c>
      <c r="G90" s="30">
        <v>1.41</v>
      </c>
      <c r="H90" s="32">
        <v>2.81</v>
      </c>
      <c r="I90" s="32">
        <v>0.70637638888888887</v>
      </c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82">
        <f t="shared" si="37"/>
        <v>0</v>
      </c>
      <c r="W90" s="83">
        <f t="shared" si="38"/>
        <v>0</v>
      </c>
      <c r="X90" s="84">
        <f t="shared" si="39"/>
        <v>0</v>
      </c>
    </row>
    <row r="91" spans="1:24" ht="15.75" x14ac:dyDescent="0.25">
      <c r="A91" s="4">
        <v>97891</v>
      </c>
      <c r="B91" s="4" t="s">
        <v>48</v>
      </c>
      <c r="C91" s="29">
        <v>2.95</v>
      </c>
      <c r="D91" s="33">
        <v>72</v>
      </c>
      <c r="E91" s="29">
        <v>13.275</v>
      </c>
      <c r="F91" s="31" t="s">
        <v>20</v>
      </c>
      <c r="G91" s="30">
        <v>1.63</v>
      </c>
      <c r="H91" s="32">
        <v>3.25</v>
      </c>
      <c r="I91" s="32">
        <v>0.70615694444444443</v>
      </c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82">
        <f t="shared" si="37"/>
        <v>0</v>
      </c>
      <c r="W91" s="83">
        <f t="shared" si="38"/>
        <v>0</v>
      </c>
      <c r="X91" s="84">
        <f t="shared" si="39"/>
        <v>0</v>
      </c>
    </row>
    <row r="92" spans="1:24" s="2" customFormat="1" ht="15.75" x14ac:dyDescent="0.25">
      <c r="A92" s="4">
        <v>97892</v>
      </c>
      <c r="B92" s="42" t="s">
        <v>48</v>
      </c>
      <c r="C92" s="30">
        <v>3.6</v>
      </c>
      <c r="D92" s="33">
        <v>72</v>
      </c>
      <c r="E92" s="29">
        <v>16.2</v>
      </c>
      <c r="F92" s="31" t="s">
        <v>21</v>
      </c>
      <c r="G92" s="30">
        <v>1.96</v>
      </c>
      <c r="H92" s="32">
        <v>3.9</v>
      </c>
      <c r="I92" s="32">
        <v>0.7824430555555556</v>
      </c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85">
        <f t="shared" si="37"/>
        <v>0</v>
      </c>
      <c r="W92" s="83">
        <f t="shared" si="38"/>
        <v>0</v>
      </c>
      <c r="X92" s="84">
        <f t="shared" si="39"/>
        <v>0</v>
      </c>
    </row>
    <row r="93" spans="1:24" ht="15.75" x14ac:dyDescent="0.25">
      <c r="A93" s="94" t="s">
        <v>83</v>
      </c>
      <c r="B93" s="95"/>
      <c r="C93" s="96"/>
      <c r="D93" s="97"/>
      <c r="E93" s="97"/>
      <c r="F93" s="97"/>
      <c r="G93" s="97"/>
      <c r="H93" s="98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100"/>
      <c r="V93" s="101"/>
      <c r="W93" s="101"/>
      <c r="X93" s="102"/>
    </row>
    <row r="94" spans="1:24" ht="15.75" x14ac:dyDescent="0.25">
      <c r="A94" s="4">
        <v>97896</v>
      </c>
      <c r="B94" s="35" t="s">
        <v>95</v>
      </c>
      <c r="C94" s="29">
        <v>3</v>
      </c>
      <c r="D94" s="33">
        <v>72</v>
      </c>
      <c r="E94" s="30">
        <v>13.5</v>
      </c>
      <c r="F94" s="31" t="s">
        <v>94</v>
      </c>
      <c r="G94" s="30">
        <v>2.16</v>
      </c>
      <c r="H94" s="32">
        <v>4.3</v>
      </c>
      <c r="I94" s="32">
        <v>0.74791666666666667</v>
      </c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82">
        <f>J94+K94+L94+M94+N94+O94+P94+Q94+R94+S94+T94+U94</f>
        <v>0</v>
      </c>
      <c r="W94" s="83">
        <f>G94*V94</f>
        <v>0</v>
      </c>
      <c r="X94" s="84">
        <f>V94*H94</f>
        <v>0</v>
      </c>
    </row>
    <row r="95" spans="1:24" ht="15.75" x14ac:dyDescent="0.25">
      <c r="A95" s="94" t="s">
        <v>6</v>
      </c>
      <c r="B95" s="95"/>
      <c r="C95" s="96"/>
      <c r="D95" s="97"/>
      <c r="E95" s="97"/>
      <c r="F95" s="97"/>
      <c r="G95" s="97"/>
      <c r="H95" s="98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100"/>
      <c r="V95" s="101"/>
      <c r="W95" s="101"/>
      <c r="X95" s="102"/>
    </row>
    <row r="96" spans="1:24" ht="15.75" x14ac:dyDescent="0.25">
      <c r="A96" s="4">
        <v>77869</v>
      </c>
      <c r="B96" s="4" t="s">
        <v>49</v>
      </c>
      <c r="C96" s="29">
        <v>2.5</v>
      </c>
      <c r="D96" s="33">
        <v>72</v>
      </c>
      <c r="E96" s="29">
        <v>11.25</v>
      </c>
      <c r="F96" s="31" t="s">
        <v>16</v>
      </c>
      <c r="G96" s="30">
        <v>1.41</v>
      </c>
      <c r="H96" s="32">
        <v>2.81</v>
      </c>
      <c r="I96" s="32">
        <v>0.68740138888888891</v>
      </c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82">
        <f t="shared" ref="V96:V97" si="40">J96+K96+L96+M96+N96+O96+P96+Q96+R96+S96+T96+U96</f>
        <v>0</v>
      </c>
      <c r="W96" s="83">
        <f t="shared" ref="W96:W97" si="41">G96*V96</f>
        <v>0</v>
      </c>
      <c r="X96" s="84">
        <f t="shared" ref="X96:X97" si="42">V96*H96</f>
        <v>0</v>
      </c>
    </row>
    <row r="97" spans="1:24" ht="15.75" x14ac:dyDescent="0.25">
      <c r="A97" s="43">
        <v>77892</v>
      </c>
      <c r="B97" s="4" t="s">
        <v>48</v>
      </c>
      <c r="C97" s="44">
        <v>3.6</v>
      </c>
      <c r="D97" s="45">
        <v>84</v>
      </c>
      <c r="E97" s="29">
        <v>18.899999999999999</v>
      </c>
      <c r="F97" s="31" t="s">
        <v>21</v>
      </c>
      <c r="G97" s="30">
        <v>2.2799999999999998</v>
      </c>
      <c r="H97" s="32">
        <v>4.54</v>
      </c>
      <c r="I97" s="32">
        <v>0.7401119047619048</v>
      </c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82">
        <f t="shared" si="40"/>
        <v>0</v>
      </c>
      <c r="W97" s="83">
        <f t="shared" si="41"/>
        <v>0</v>
      </c>
      <c r="X97" s="84">
        <f t="shared" si="42"/>
        <v>0</v>
      </c>
    </row>
    <row r="98" spans="1:24" ht="15.75" x14ac:dyDescent="0.25">
      <c r="A98" s="94" t="s">
        <v>0</v>
      </c>
      <c r="B98" s="95"/>
      <c r="C98" s="96"/>
      <c r="D98" s="97"/>
      <c r="E98" s="97"/>
      <c r="F98" s="97"/>
      <c r="G98" s="97"/>
      <c r="H98" s="98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100"/>
      <c r="V98" s="101"/>
      <c r="W98" s="101"/>
      <c r="X98" s="102"/>
    </row>
    <row r="99" spans="1:24" ht="15.75" x14ac:dyDescent="0.25">
      <c r="A99" s="4">
        <v>43107</v>
      </c>
      <c r="B99" s="4" t="s">
        <v>50</v>
      </c>
      <c r="C99" s="29">
        <v>2.2000000000000002</v>
      </c>
      <c r="D99" s="33">
        <v>60</v>
      </c>
      <c r="E99" s="29">
        <v>8.25</v>
      </c>
      <c r="F99" s="31" t="s">
        <v>16</v>
      </c>
      <c r="G99" s="30">
        <v>2.88</v>
      </c>
      <c r="H99" s="32">
        <v>5.74</v>
      </c>
      <c r="I99" s="32">
        <v>0.62998499999999991</v>
      </c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82">
        <f>J99+K99+L99+M99+N99+O99+P99+Q99+R99+S99+T99+U99</f>
        <v>0</v>
      </c>
      <c r="W99" s="83">
        <f>G99*V99</f>
        <v>0</v>
      </c>
      <c r="X99" s="84">
        <f>V99*H99</f>
        <v>0</v>
      </c>
    </row>
    <row r="100" spans="1:24" ht="15.75" x14ac:dyDescent="0.25">
      <c r="A100" s="94" t="s">
        <v>52</v>
      </c>
      <c r="B100" s="95"/>
      <c r="C100" s="96"/>
      <c r="D100" s="97"/>
      <c r="E100" s="97"/>
      <c r="F100" s="97"/>
      <c r="G100" s="97"/>
      <c r="H100" s="98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100"/>
      <c r="V100" s="101"/>
      <c r="W100" s="101"/>
      <c r="X100" s="102"/>
    </row>
    <row r="101" spans="1:24" ht="15.75" x14ac:dyDescent="0.25">
      <c r="A101" s="4">
        <v>73342</v>
      </c>
      <c r="B101" s="4" t="s">
        <v>65</v>
      </c>
      <c r="C101" s="29">
        <v>3.35</v>
      </c>
      <c r="D101" s="33">
        <v>48</v>
      </c>
      <c r="E101" s="29">
        <v>10.050000000000001</v>
      </c>
      <c r="F101" s="31" t="s">
        <v>53</v>
      </c>
      <c r="G101" s="30">
        <v>2.35</v>
      </c>
      <c r="H101" s="32">
        <v>4.68</v>
      </c>
      <c r="I101" s="32">
        <v>0.83603749999999988</v>
      </c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82">
        <f>J101+K101+L101+M101+N101+O101+P101+Q101+R101+S101+T101+U101</f>
        <v>0</v>
      </c>
      <c r="W101" s="83">
        <f>G101*V101</f>
        <v>0</v>
      </c>
      <c r="X101" s="84">
        <f>V101*H101</f>
        <v>0</v>
      </c>
    </row>
    <row r="102" spans="1:24" s="19" customFormat="1" ht="15.75" x14ac:dyDescent="0.25">
      <c r="A102" s="22"/>
      <c r="B102" s="22"/>
      <c r="C102" s="7"/>
      <c r="E102" s="60"/>
      <c r="F102" s="60"/>
      <c r="G102" s="60"/>
      <c r="H102" s="60"/>
      <c r="I102" s="7"/>
      <c r="J102" s="74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6"/>
      <c r="V102" s="15">
        <f>SUM(V13:V101)</f>
        <v>0</v>
      </c>
      <c r="W102" s="16">
        <f>SUM(W13:W101)</f>
        <v>0</v>
      </c>
      <c r="X102" s="17">
        <f>SUM(X13:X101)</f>
        <v>0</v>
      </c>
    </row>
    <row r="103" spans="1:24" s="19" customFormat="1" ht="15" x14ac:dyDescent="0.2">
      <c r="A103" s="22"/>
      <c r="B103" s="22"/>
      <c r="C103" s="7"/>
      <c r="D103" s="11"/>
      <c r="E103" s="11"/>
      <c r="F103" s="11"/>
      <c r="G103" s="11"/>
      <c r="H103" s="12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11"/>
      <c r="V103" s="112" t="s">
        <v>25</v>
      </c>
      <c r="W103" s="113"/>
      <c r="X103" s="114"/>
    </row>
    <row r="106" spans="1:24" s="20" customFormat="1" x14ac:dyDescent="0.2">
      <c r="A106" s="2"/>
      <c r="B106" s="2"/>
      <c r="C106" s="14"/>
      <c r="D106" s="1"/>
      <c r="E106" s="1"/>
      <c r="F106" s="1"/>
      <c r="G106" s="1"/>
      <c r="H106" s="1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1"/>
    </row>
    <row r="108" spans="1:24" x14ac:dyDescent="0.2">
      <c r="U108" s="20"/>
    </row>
    <row r="123" spans="1:21" s="20" customFormat="1" x14ac:dyDescent="0.2">
      <c r="A123" s="2"/>
      <c r="B123" s="2"/>
      <c r="C123" s="14"/>
      <c r="D123" s="1"/>
      <c r="E123" s="1"/>
      <c r="F123" s="1"/>
      <c r="G123" s="1"/>
      <c r="H123" s="1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1"/>
    </row>
  </sheetData>
  <autoFilter ref="A11:X103" xr:uid="{00000000-0001-0000-0300-000000000000}"/>
  <mergeCells count="22">
    <mergeCell ref="V103:X103"/>
    <mergeCell ref="H7:M7"/>
    <mergeCell ref="H8:M8"/>
    <mergeCell ref="Q4:W4"/>
    <mergeCell ref="Q5:W5"/>
    <mergeCell ref="Q6:W6"/>
    <mergeCell ref="N3:N8"/>
    <mergeCell ref="B8:C8"/>
    <mergeCell ref="B3:C3"/>
    <mergeCell ref="B4:C4"/>
    <mergeCell ref="B5:C5"/>
    <mergeCell ref="B6:C6"/>
    <mergeCell ref="Q3:W3"/>
    <mergeCell ref="H3:M3"/>
    <mergeCell ref="O7:W7"/>
    <mergeCell ref="B1:C1"/>
    <mergeCell ref="B7:C7"/>
    <mergeCell ref="H4:M4"/>
    <mergeCell ref="H5:M5"/>
    <mergeCell ref="H6:M6"/>
    <mergeCell ref="D1:P1"/>
    <mergeCell ref="D3:E8"/>
  </mergeCells>
  <hyperlinks>
    <hyperlink ref="B8:C8" r:id="rId1" display="Dmartin@mcifoods.com" xr:uid="{FF6C1129-C707-4D77-BB64-0793CEEDAF01}"/>
  </hyperlinks>
  <pageMargins left="0.25" right="0.25" top="0.75" bottom="0.75" header="0.3" footer="0.3"/>
  <pageSetup scale="62" fitToHeight="0" orientation="landscape" r:id="rId2"/>
  <headerFooter alignWithMargins="0">
    <oddFooter>&amp;RPage &amp;P of &amp;N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Zone 5</vt:lpstr>
      <vt:lpstr>'Zone 5'!Print_Area</vt:lpstr>
    </vt:vector>
  </TitlesOfParts>
  <Company>MCIFOODS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Ashly Guevara</cp:lastModifiedBy>
  <cp:lastPrinted>2018-12-15T16:34:53Z</cp:lastPrinted>
  <dcterms:created xsi:type="dcterms:W3CDTF">2003-02-28T19:52:11Z</dcterms:created>
  <dcterms:modified xsi:type="dcterms:W3CDTF">2024-11-20T23:55:28Z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23.4</vt:lpwstr>
  </property>
</Properties>
</file>